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Αρχεία Γραμματείας\ΓΡΑΜΜΑΤΕΙΑ\ΑΞΙΟΛΟΓΗΣΗ\ΠΙΣΤΟΠΟΙΗΣΗ\ΦΑΚΕΛΟΣ ΠΡΟΣ ΜΟΔΙΠ\"/>
    </mc:Choice>
  </mc:AlternateContent>
  <bookViews>
    <workbookView xWindow="0" yWindow="0" windowWidth="28800" windowHeight="12435"/>
  </bookViews>
  <sheets>
    <sheet name="ΣΥΝΟΛΟ" sheetId="1" r:id="rId1"/>
    <sheet name="2015" sheetId="2" r:id="rId2"/>
    <sheet name="2016" sheetId="3" r:id="rId3"/>
    <sheet name="2017" sheetId="4" r:id="rId4"/>
    <sheet name="2018" sheetId="5" r:id="rId5"/>
    <sheet name="2019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26" i="1"/>
  <c r="D25" i="1"/>
  <c r="E16" i="6"/>
  <c r="E15" i="6"/>
  <c r="E14" i="6"/>
  <c r="E37" i="5"/>
  <c r="E36" i="5"/>
  <c r="E22" i="5"/>
  <c r="D23" i="1" s="1"/>
  <c r="E21" i="5"/>
  <c r="D22" i="1" s="1"/>
  <c r="E20" i="5"/>
  <c r="D21" i="1" s="1"/>
  <c r="G19" i="1"/>
  <c r="G18" i="1"/>
  <c r="G17" i="1"/>
  <c r="E41" i="4"/>
  <c r="E40" i="4"/>
  <c r="E25" i="4"/>
  <c r="E24" i="4"/>
  <c r="E23" i="4"/>
  <c r="G14" i="1"/>
  <c r="G13" i="1"/>
  <c r="E39" i="3"/>
  <c r="E38" i="3"/>
  <c r="D15" i="1"/>
  <c r="D14" i="1"/>
  <c r="D13" i="1"/>
  <c r="E22" i="3"/>
  <c r="E21" i="3"/>
  <c r="E20" i="3"/>
  <c r="E19" i="3"/>
  <c r="G15" i="1"/>
  <c r="D10" i="1"/>
  <c r="D9" i="1"/>
  <c r="E20" i="2"/>
  <c r="E19" i="2"/>
  <c r="G11" i="1"/>
  <c r="E43" i="2"/>
  <c r="E42" i="2"/>
  <c r="G10" i="1" s="1"/>
  <c r="E41" i="2"/>
  <c r="G9" i="1" s="1"/>
  <c r="E21" i="2" l="1"/>
  <c r="E26" i="6"/>
  <c r="E25" i="6"/>
  <c r="E28" i="6" s="1"/>
  <c r="E39" i="5"/>
  <c r="E38" i="5"/>
  <c r="E41" i="3"/>
  <c r="E42" i="4"/>
  <c r="E26" i="4"/>
  <c r="D28" i="1"/>
  <c r="D24" i="1"/>
  <c r="F20" i="1"/>
  <c r="G20" i="1"/>
  <c r="G24" i="1"/>
  <c r="D16" i="1"/>
  <c r="G16" i="1"/>
  <c r="G28" i="1"/>
  <c r="G12" i="1"/>
  <c r="D12" i="1"/>
  <c r="E43" i="4" l="1"/>
  <c r="E44" i="2"/>
  <c r="E22" i="2"/>
  <c r="E17" i="6"/>
  <c r="E23" i="5"/>
  <c r="F28" i="1"/>
  <c r="F24" i="1"/>
  <c r="F16" i="1"/>
  <c r="F12" i="1"/>
  <c r="C28" i="1"/>
  <c r="C24" i="1"/>
  <c r="C20" i="1"/>
  <c r="B17" i="1" s="1"/>
  <c r="C16" i="1"/>
  <c r="C12" i="1"/>
  <c r="B9" i="1" l="1"/>
  <c r="B25" i="1"/>
  <c r="B21" i="1"/>
  <c r="B13" i="1"/>
</calcChain>
</file>

<file path=xl/sharedStrings.xml><?xml version="1.0" encoding="utf-8"?>
<sst xmlns="http://schemas.openxmlformats.org/spreadsheetml/2006/main" count="1021" uniqueCount="140">
  <si>
    <t>ΕΤΟΣ</t>
  </si>
  <si>
    <t>ΣΥΝΟΛΟ ΧΡΗΜΑΤΟΔΟΤΟΥΜΕΝΩΝ ΕΡΕΥΝΗΤΙΚΩΝ ΕΡΓΩΝ</t>
  </si>
  <si>
    <t>ΠΜΣ</t>
  </si>
  <si>
    <t>ΣΥΝΟΛΟ</t>
  </si>
  <si>
    <t>ΥΨΟΣ ΧΡΗΜΑΤΟΔΟΤΗΣΗΣ</t>
  </si>
  <si>
    <t>ΥΠΟΣΥΝΟΛΟ</t>
  </si>
  <si>
    <t>ΠΑΝΕΠΙΣΤΗΜΙΟ ΠΕΛΟΠΟΝΝΗΣΟΥ</t>
  </si>
  <si>
    <t>ΣΧΟΛΗ ΚΟΙΝΩΝΙΚΩΝ ΚΑΙ ΠΟΛΙΤΙΚΩΝ ΕΠΙΣΤΗΜΩΝ</t>
  </si>
  <si>
    <t>ΤΜΗΜΑ ΚΟΙΝΩΝΙΚΗΣ ΚΑΙ ΕΚΠΑΙΔΕΥΤΙΚΗΣ ΠΟΛΙΤΙΚΗΣ</t>
  </si>
  <si>
    <r>
      <t xml:space="preserve">ΕΥΡΟΣ ΧΡΗΜΑΤΟΔΟΤΗΣΗΣ </t>
    </r>
    <r>
      <rPr>
        <b/>
        <sz val="9"/>
        <color theme="1"/>
        <rFont val="Calibri"/>
        <family val="2"/>
        <charset val="161"/>
        <scheme val="minor"/>
      </rPr>
      <t>(&lt;50, 50-200, &gt;200)</t>
    </r>
  </si>
  <si>
    <t>&gt;200</t>
  </si>
  <si>
    <t>&lt;50</t>
  </si>
  <si>
    <t>50-200</t>
  </si>
  <si>
    <r>
      <t xml:space="preserve">ΕΥΡΩΠΑΪΚΑ (Α)                                                                           </t>
    </r>
    <r>
      <rPr>
        <b/>
        <sz val="9"/>
        <color theme="1"/>
        <rFont val="Calibri"/>
        <family val="2"/>
        <charset val="161"/>
        <scheme val="minor"/>
      </rPr>
      <t>(Horizon, Erasmus, Λοιπά Ευρωπαϊκά)</t>
    </r>
  </si>
  <si>
    <r>
      <t xml:space="preserve">ΕΘΝΙΚΑ (Β)                                                                                        </t>
    </r>
    <r>
      <rPr>
        <b/>
        <sz val="8"/>
        <color theme="1"/>
        <rFont val="Calibri"/>
        <family val="2"/>
        <charset val="161"/>
        <scheme val="minor"/>
      </rPr>
      <t>(ΕΣΠΑ, ΑΡΙΣΤΕΙΑ, Χορηγίες)</t>
    </r>
  </si>
  <si>
    <t xml:space="preserve">ΧΡΗΜΑΤΟΔΟΤΟΥΜΕΝΑ ΕΡΕΥΝΗΤΙΚΑ ΕΡΓΑ </t>
  </si>
  <si>
    <t>ΕΡΕΥΝΗΤΙΚΑ ΕΡΓΑ 2015</t>
  </si>
  <si>
    <t>α.α</t>
  </si>
  <si>
    <t>Κωδικός</t>
  </si>
  <si>
    <t>Τίτλος</t>
  </si>
  <si>
    <t>Προϋπολογισμός</t>
  </si>
  <si>
    <t>Α</t>
  </si>
  <si>
    <t>Solidarity in European societies: empowerement, social justice and citizenship (SOLIDUS)</t>
  </si>
  <si>
    <t>ΒΕΝΙΕΡΗΣ ΔΗΜΗΤΡΙΟΣ - ΕΠΑΜΕΙΝΩΝΔΑΣ</t>
  </si>
  <si>
    <t>HORIZON 2020</t>
  </si>
  <si>
    <t>ΌΧΙ</t>
  </si>
  <si>
    <t>&lt; 50Κ€</t>
  </si>
  <si>
    <t>ΚΟΝΤΟΥΛΗ - ΓΕΙΤΟΝΑ ΜΑΡΙΑ</t>
  </si>
  <si>
    <t>ΛΟΙΠΑ ΕΥΡΩΠΑΪΚΑ</t>
  </si>
  <si>
    <t>ΝΑΙ</t>
  </si>
  <si>
    <t>Creative Approach to Key Competence Building for Marginalized Young Adults - Cre8ive</t>
  </si>
  <si>
    <t>ΚΟΥΛΑΪΔΗΣ ΒΑΣΙΛΕΙΟΣ</t>
  </si>
  <si>
    <t>ERASMUS</t>
  </si>
  <si>
    <t>Making Learning Science Fun - SciFun</t>
  </si>
  <si>
    <t>ΔΗΜΟΠΟΥΛΟΣ ΚΩΝΣΤΑΝΤΙΝΟΣ</t>
  </si>
  <si>
    <t>ΕΝΤΑΤΙΚΟ ΠΡΟΓΡΑΜΜΑ ERASMUS ΣΤΟ ΠΛΑΙΣΙΟ ΤΟΥ ΠΡΟΓΡΑΜΜΑΤΟΣ ΔΙΑ ΒΙΟΥ ΜΑΘΗΣΗ</t>
  </si>
  <si>
    <t>ΠΑΠΑΔΙΑΜΑΝΤΑΚΗ ΠΑΝΑΓΙΩΤΑ</t>
  </si>
  <si>
    <t>Ευρωπαϊκά έργα (ανταγωνιστικά)</t>
  </si>
  <si>
    <t>HARNESSING THE LEARNING ASSETS WITHIN THE SME BUSINESS COMMUNITY -  SYNERGY</t>
  </si>
  <si>
    <t>00145-00000</t>
  </si>
  <si>
    <t>TRACKIT - Tracking Students and Graduates Progression Paths</t>
  </si>
  <si>
    <t>ΚΛΑΔΗΣ ΔΙΟΝΥΣΙΟΣ</t>
  </si>
  <si>
    <t>2015???</t>
  </si>
  <si>
    <t>ΗUB4GROWTH-Heightening University-Business partnerships FOR smart and sustainable GROWTH in Asia</t>
  </si>
  <si>
    <t>IMEP - Internationalisation and Modenisation of Education and Processes in the HigherEducation of Uzbekist</t>
  </si>
  <si>
    <t>00163-00000</t>
  </si>
  <si>
    <t>SYMPATHY - Stimulating Innovation Management of Polypharmacy and Adherence in the Elderly</t>
  </si>
  <si>
    <t>Learning for female African Migrants' Solidarity: Help - Desks for Female African Migrants in the Eastern Mediterranean Region LeFAMSol</t>
  </si>
  <si>
    <t>&gt;200Κ€</t>
  </si>
  <si>
    <t>ΚΑΤΣΗΣ ΑΘΑΝΑΣΙΟΣ</t>
  </si>
  <si>
    <t>Δ.  ΜΗ ΧΡΗΜΑΤΟΔΟΤΟΥΜΕΝΑ ΕΥΡΩΠΑΪΚΑ ΕΡΕΥΝΗΤΙΚΑ ΕΡΓΑ</t>
  </si>
  <si>
    <t>Γ. ΠΡΟΓΡΑΜΜΑΤΑ ΜΕΤΑΠΤΥΧΙΑΚΩΝ ΣΠΟΥΔΩΝ</t>
  </si>
  <si>
    <t>Επιστημονικός Υπεύθυνος</t>
  </si>
  <si>
    <t>Α. ΧΡΗΜΑΤΟΔΟΤΟΥΜΕΝΑ ΕΥΡΩΠΑΪΚΑ ΕΡΕΥΝΗΤΙΚΑ ΕΡΓΑ (Horizon, Erasmus, Λοιπά Ευρωπαϊκά)</t>
  </si>
  <si>
    <t>Εύρος Χρηματοδότησης</t>
  </si>
  <si>
    <t>Πηγή Χρηματοδότησης</t>
  </si>
  <si>
    <t>Έναρξη</t>
  </si>
  <si>
    <t>Λήξη</t>
  </si>
  <si>
    <t>Συντονιστής</t>
  </si>
  <si>
    <t>Β. ΧΡΗΜΑΤΟΔΟΤΟΥΜΕΝΑ ΕΘΝΙΚΑ ΕΡΕΥΝΗΤΙΚΑ ΕΡΓΑ (ΕΣΠΑ, ΑΡΙΣΤΕΙΑ, Χορηγίες)</t>
  </si>
  <si>
    <t>Β</t>
  </si>
  <si>
    <t>00186-00000</t>
  </si>
  <si>
    <t>ΑΡΙΣΤΕΙΑ - Migration Management and International Organization for Migration (MIMIO - KΩΔΙΚΟΣ 2686)</t>
  </si>
  <si>
    <t>ΒΕΝΤΟΥΡΑ ΑΙΚΑΤΕΡΙΝΗ</t>
  </si>
  <si>
    <t xml:space="preserve">ΕΣΠΑ </t>
  </si>
  <si>
    <t>00174-00000</t>
  </si>
  <si>
    <t xml:space="preserve">Επεξεργασία Φαρμακο-οικονομικού Μοντέλου του προϊόντος GLIVEC στο GIST με επέκταση της ένδειξης από </t>
  </si>
  <si>
    <t>Κόστος της Επιληψίας στην Ελλάδα</t>
  </si>
  <si>
    <t>ΧΟΡΗΓΙΑ</t>
  </si>
  <si>
    <t>00166-00000</t>
  </si>
  <si>
    <t xml:space="preserve">Κόστος της Χρόνιας Μυελογενούς Λευχαιμίας στην Ελλάδα </t>
  </si>
  <si>
    <t>Οικονομική αξιολόγηση θεραπειών αντιμετώπισης της μεγαλακρίας στην Ελλάδα</t>
  </si>
  <si>
    <t>Οικονομική αξιολόγηση του φαρμάκου ustekinumab για τη θεραπεία της ψωριασικής αρθρίτιδας στην Ελλάδα</t>
  </si>
  <si>
    <t>Φαρμακοοικονομική Μελέτη - Οικονομικής Αξιολόγησης για το φαρμακευτικό προϊόν Simeprevir</t>
  </si>
  <si>
    <t>Φαρμακοοικονομική Μελέτη Οικονομικής Αξιολόγησης για το φαρμακευτικό προιόν obinutuzumab και τη διαχείριση της Λευχαιμίας στην Ελλάδα</t>
  </si>
  <si>
    <t>Διερεύνηση της τήρησης της θεραπείας (treatment adherence) σε ασθενείς με καρκίνο του πνεύμονα - προσδιοριστικοί παράγοντες και επίπτωση της οικονομικής κρίσης</t>
  </si>
  <si>
    <t>ΣΟΥΛΙΩΤΗΣ ΚΥΡΙΑΚΟΣ</t>
  </si>
  <si>
    <t>Διερεύνηση του ετήσιου κόστους θεραπείας ασθενών με ρευματοειδή αρθρίτιδα, με βιολογικούς παράγοντες</t>
  </si>
  <si>
    <t>Διερεύνηση των Προτύπων Συνταγογραφίας στους Ασθενείς με Χρόνια Αποφρακτική Πνευμονοπάθεια</t>
  </si>
  <si>
    <t>Το νέο περιβάλλον στην ΠΦΥ και στην πρόσβαση των πολιτών στη θεραπεία και ο ρόλος των ειδικών ιατρών</t>
  </si>
  <si>
    <t>00187-00000</t>
  </si>
  <si>
    <t>ΑΡΙΣΤΕΙΑ - «Η ελληνική ιστοριογραφία στον 20ο αιώνα: οι προβληματισμοί για την ταυτότητα και τον εκσ</t>
  </si>
  <si>
    <t>ΓΑΖΗ ΦΩΤΕΙΝΗ</t>
  </si>
  <si>
    <t>2012</t>
  </si>
  <si>
    <t>Ανάπτυξη Μητρώου καταγραφής ασθενών με Σακχαρώδη Διαβήτη στην Ελλάδα</t>
  </si>
  <si>
    <t>00200-00000</t>
  </si>
  <si>
    <t>ΚΛΙΝΙΚΗ ΜΕΛΕΤΗ ΜΕ ΤΙΤΛΟ ΟΙΚΟΝΟΜΙΚΗ ΑΞΙΟΛΟΓΗΣΗ ΥΓΕΙΑΣ ΤΩΝ ΣΤΡΑΤΗΓΙΚΩΝ ΧΗΛΙΩΣΗΣ ΣΙΔΗΡΟΥ ΣΕ ΕΛΛΗΝΕΣ ΑΣΘ</t>
  </si>
  <si>
    <t>CESSDA ΕΠΑΕ - ΥΠΟΣΤΗΡΙΞΗ ΚΑΙ ΑΝΑΠΤΥΞΗ ΕΛΛΗΝΙΚΩΝ ΕΤΑΙΡΩΝ ΓΙΑ ΣΥΜΜΕΤΟΧΗ ΣΕ ΚΟΙΝΟΠΡΑΞΙΕΣ</t>
  </si>
  <si>
    <t>ΕΣΠΑ</t>
  </si>
  <si>
    <t>Assessment of the level of participation of Patient organizations in health policy decision making - the EMOTION study</t>
  </si>
  <si>
    <t>Αποτίμηση του Κόστους του Άσθματος και της Χρόνιας Αποφρακτικής Πνευμονοπάθειας στην Ελλάδα</t>
  </si>
  <si>
    <t>ΠΡΟΓΡΑΜΜΑ ΜΕΤΑΠΤΥΧΙΑΚΩΝ ΣΠΟΥΔΩΝ ΤΜΗΜΑΤΟΣ ΚΟΙΝΩΝΙΚΗΣ &amp; ΕΚΠΑΙΔΕΥΤΙΚΗΣ ΠΟΛΙΤΙΚΗΣ</t>
  </si>
  <si>
    <t>ΜΠΑΓΑΚΗΣ ΓΕΩΡΓΙΟΣ</t>
  </si>
  <si>
    <t>ΜΕΤΑΠΤΥΧΙΑΚΟ ΠΡΟΓΡΑΜΜΑ</t>
  </si>
  <si>
    <t>ΕΙΔΟΣ ΕΡΓΟΥ                            (Β Εθνικά)</t>
  </si>
  <si>
    <t>ΕΙΔΟΣ ΕΡΓΟΥ                        (Δ Μη Χρηματοτούμενο)</t>
  </si>
  <si>
    <t>ΕΙΔΟΣ ΕΡΓΟΥ                    (Α Ευρωπαϊκά)</t>
  </si>
  <si>
    <t>ΕΙΔΟΣ ΕΡΓΟΥ                    (Γ ΠΜΣ)</t>
  </si>
  <si>
    <t>ΣΥΝΟΛΟ ΑΝΑ ΥΨΟΣ ΧΡΗΜΑΤΟΔΟΤΗΣΗΣ</t>
  </si>
  <si>
    <t xml:space="preserve">ΣΥΝΟΛΟ </t>
  </si>
  <si>
    <t>ΕΡΕΥΝΗΤΙΚΑ ΕΡΓΑ 2016</t>
  </si>
  <si>
    <t>ΕΡΕΥΝΗΤΙΚΑ ΕΡΓΑ 2017</t>
  </si>
  <si>
    <t>ΕΡΕΥΝΗΤΙΚΑ ΕΡΓΑ 2018</t>
  </si>
  <si>
    <t>ΕΡΕΥΝΗΤΙΚΑ ΕΡΓΑ 2019</t>
  </si>
  <si>
    <t>Enhancing Social sciences graduates Transversal Entrepreneurial and Employment skills-Erasmus+,ΚΕΥ 2 (ESTEEM)</t>
  </si>
  <si>
    <t>Enhancing Quality Assurance in South Asia HEIs - ECASA ΗΕΙs 574078-EEP-1-2016-1-EL-EPPKA2-CBHE-JP AG</t>
  </si>
  <si>
    <t>An innovative toolkit for inclusive decision making policies - iDecide</t>
  </si>
  <si>
    <t>Local adaptation of the global cost-effectiveness model for lacosamide in the treatment of epilepsy</t>
  </si>
  <si>
    <t>STEPS: Survival Toolkit for EDC in Postfactual Societies ΌΧΙ</t>
  </si>
  <si>
    <t>ΚΑΡΑΚΑΤΣΑΝΗ ΔΕΣΠΟΙΝΑ</t>
  </si>
  <si>
    <t>Φορέας</t>
  </si>
  <si>
    <t>ΕΙΔΟΣ ΕΡΓΟΥ                       (Γ ΠΜΣ)</t>
  </si>
  <si>
    <t xml:space="preserve">Modernizing and Enhancing Indian E Learning Educational Strategies "MIELES" </t>
  </si>
  <si>
    <t>RESET: Pedagogy for workfor ce transition</t>
  </si>
  <si>
    <t>RU EU? A game-based approach to exploring 21st century European Identity and Values</t>
  </si>
  <si>
    <t>ΤΖΙΜΟΓΙΑΝΝΗΣ ΑΘΑΝΑΣΙΟΣ</t>
  </si>
  <si>
    <t>BREAKing stereotypes through role models and promoting Roma integration in the labor market</t>
  </si>
  <si>
    <t>Adult Migrant Integration Experts - ADMIRE</t>
  </si>
  <si>
    <t>SoDaNet in Action</t>
  </si>
  <si>
    <t>ΊΧΙ</t>
  </si>
  <si>
    <t>Πρόγραμμα Μεταπτυχιακών Σπουδών "Εκπαίδευση Εκπαιδευτών Ενηλίκων και Επαγγελματικής Εκπαίδευσης και Κατάρτισης"</t>
  </si>
  <si>
    <t>GR.A.CE.</t>
  </si>
  <si>
    <t>ΕΙΔΟΣ ΕΡΓΟΥ                        (Γ ΠΜΣ)</t>
  </si>
  <si>
    <t>Φιλελληνισμός, Ελληνικότητα και Ευρωπαϊκότητα: Συναντήσεις και Διασταυρώσεις (1880-1930)</t>
  </si>
  <si>
    <t>Τοπική προσαρμογή φαρμακοοικονομικών μοντέλων για το Dupixent</t>
  </si>
  <si>
    <t>Γ</t>
  </si>
  <si>
    <t>Δ</t>
  </si>
  <si>
    <t>A</t>
  </si>
  <si>
    <t>B</t>
  </si>
  <si>
    <t>Enhancementof Quality Assurance System through Professional Development of Academic Leaders</t>
  </si>
  <si>
    <t>ΛΟΙΠΑ ΕΥΡΩΠΑΪΚΑ/TEMPUS</t>
  </si>
  <si>
    <t>ERASMUS+</t>
  </si>
  <si>
    <t>ΛΟΙΠΑ ΕΥΡΩΠΑΪΚΑ/LLL</t>
  </si>
  <si>
    <t>ΛΟΙΠΑ ΕΥΡΩΠΑΪΚΑ/HEALTH</t>
  </si>
  <si>
    <t>19/15015</t>
  </si>
  <si>
    <t>The burden of hepatitis C in Greece and the potential value of simeprevir triple regimen as a treatment option in the early stages</t>
  </si>
  <si>
    <t>ΕΙΔΟΣ ΕΡΓΟΥ                         (Γ ΠΜΣ)</t>
  </si>
  <si>
    <t>αναμένεται</t>
  </si>
  <si>
    <t>Πρόγραμμα Μεταπτυχιακών Σπουδών "Κοινωνική Πολιτική"</t>
  </si>
  <si>
    <t>Πρόγραμμα Μεταπτυχιακών Σπουδών "Εκπαιδευτική Πολιτική: Σχεδιασμός, Ανάπτυξη και Διοίκηση"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</si>
</sst>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#,##0.00\ &quot;€&quot;;\-#,##0.00\ &quot;€&quot;"/>
    <numFmt numFmtId="164" formatCode="#,##0.00_ ;\-#,##0.00\ "/>
    <numFmt numFmtId="165" formatCode="#,##0.00\ _€"/>
    <numFmt numFmtId="166" formatCode="dd/mm/yyyy"/>
    <numFmt numFmtId="167" formatCode="#,##0.00_ ;\-#,##0.00;&quot; &quot;"/>
  </numFmts>
  <fonts count="1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  <font>
      <b/>
      <sz val="11"/>
      <color theme="4" tint="-0.499984740745262"/>
      <name val="Calibri"/>
      <family val="2"/>
      <charset val="161"/>
      <scheme val="minor"/>
    </font>
    <font>
      <b/>
      <sz val="16"/>
      <color theme="4" tint="-0.499984740745262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b/>
      <sz val="20"/>
      <color theme="4" tint="-0.499984740745262"/>
      <name val="Calibri"/>
      <family val="2"/>
      <charset val="161"/>
      <scheme val="minor"/>
    </font>
    <font>
      <sz val="20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name val="Calibri"/>
      <family val="2"/>
      <scheme val="minor"/>
    </font>
    <font>
      <sz val="10"/>
      <name val="Arial Unicode MS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9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thick">
        <color auto="1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auto="1"/>
      </right>
      <top style="double">
        <color indexed="64"/>
      </top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0" fontId="4" fillId="0" borderId="0"/>
  </cellStyleXfs>
  <cellXfs count="24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2" borderId="5" xfId="0" applyFont="1" applyFill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0" fillId="3" borderId="24" xfId="0" applyNumberFormat="1" applyFill="1" applyBorder="1" applyAlignment="1">
      <alignment horizontal="center" vertical="center"/>
    </xf>
    <xf numFmtId="1" fontId="0" fillId="3" borderId="23" xfId="0" applyNumberFormat="1" applyFill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3" borderId="21" xfId="0" applyNumberFormat="1" applyFill="1" applyBorder="1" applyAlignment="1">
      <alignment horizontal="center" vertical="center"/>
    </xf>
    <xf numFmtId="1" fontId="0" fillId="3" borderId="19" xfId="0" applyNumberFormat="1" applyFill="1" applyBorder="1" applyAlignment="1">
      <alignment horizontal="center" vertical="center"/>
    </xf>
    <xf numFmtId="164" fontId="0" fillId="4" borderId="0" xfId="0" applyNumberFormat="1" applyFill="1"/>
    <xf numFmtId="4" fontId="0" fillId="4" borderId="0" xfId="0" applyNumberFormat="1" applyFill="1"/>
    <xf numFmtId="4" fontId="0" fillId="5" borderId="0" xfId="0" applyNumberFormat="1" applyFill="1"/>
    <xf numFmtId="165" fontId="4" fillId="5" borderId="0" xfId="1" applyNumberFormat="1" applyFill="1" applyAlignment="1">
      <alignment horizontal="right"/>
    </xf>
    <xf numFmtId="165" fontId="0" fillId="5" borderId="10" xfId="0" applyNumberFormat="1" applyFill="1" applyBorder="1" applyAlignment="1">
      <alignment horizontal="right"/>
    </xf>
    <xf numFmtId="165" fontId="0" fillId="3" borderId="24" xfId="0" applyNumberFormat="1" applyFill="1" applyBorder="1" applyAlignment="1">
      <alignment horizontal="right" vertical="center"/>
    </xf>
    <xf numFmtId="165" fontId="0" fillId="0" borderId="10" xfId="0" applyNumberFormat="1" applyBorder="1" applyAlignment="1">
      <alignment horizontal="right" vertical="center"/>
    </xf>
    <xf numFmtId="165" fontId="0" fillId="0" borderId="15" xfId="0" applyNumberFormat="1" applyBorder="1" applyAlignment="1">
      <alignment horizontal="right" vertical="center"/>
    </xf>
    <xf numFmtId="165" fontId="0" fillId="0" borderId="20" xfId="0" applyNumberFormat="1" applyBorder="1" applyAlignment="1">
      <alignment horizontal="right" vertical="center"/>
    </xf>
    <xf numFmtId="165" fontId="0" fillId="0" borderId="22" xfId="0" applyNumberFormat="1" applyBorder="1" applyAlignment="1">
      <alignment horizontal="right" vertical="center"/>
    </xf>
    <xf numFmtId="165" fontId="0" fillId="3" borderId="21" xfId="0" applyNumberFormat="1" applyFill="1" applyBorder="1" applyAlignment="1">
      <alignment horizontal="right" vertical="center"/>
    </xf>
    <xf numFmtId="0" fontId="0" fillId="0" borderId="0" xfId="0" applyAlignment="1">
      <alignment horizontal="left"/>
    </xf>
    <xf numFmtId="165" fontId="0" fillId="0" borderId="8" xfId="0" applyNumberFormat="1" applyBorder="1" applyAlignment="1">
      <alignment vertical="center"/>
    </xf>
    <xf numFmtId="165" fontId="0" fillId="0" borderId="10" xfId="0" applyNumberFormat="1" applyBorder="1" applyAlignment="1">
      <alignment vertical="center"/>
    </xf>
    <xf numFmtId="165" fontId="4" fillId="5" borderId="0" xfId="1" applyNumberFormat="1" applyFill="1" applyAlignment="1"/>
    <xf numFmtId="165" fontId="0" fillId="3" borderId="24" xfId="0" applyNumberFormat="1" applyFill="1" applyBorder="1" applyAlignment="1">
      <alignment vertical="center"/>
    </xf>
    <xf numFmtId="165" fontId="0" fillId="0" borderId="15" xfId="0" applyNumberFormat="1" applyBorder="1" applyAlignment="1">
      <alignment vertical="center"/>
    </xf>
    <xf numFmtId="165" fontId="0" fillId="0" borderId="20" xfId="0" applyNumberFormat="1" applyBorder="1" applyAlignment="1">
      <alignment vertical="center"/>
    </xf>
    <xf numFmtId="165" fontId="0" fillId="0" borderId="22" xfId="0" applyNumberFormat="1" applyBorder="1" applyAlignment="1">
      <alignment vertical="center"/>
    </xf>
    <xf numFmtId="165" fontId="0" fillId="3" borderId="21" xfId="0" applyNumberForma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0" fillId="4" borderId="0" xfId="0" applyFill="1"/>
    <xf numFmtId="0" fontId="0" fillId="5" borderId="0" xfId="0" applyFill="1" applyAlignment="1">
      <alignment horizontal="center"/>
    </xf>
    <xf numFmtId="0" fontId="4" fillId="5" borderId="0" xfId="1" applyFill="1"/>
    <xf numFmtId="166" fontId="4" fillId="5" borderId="0" xfId="1" applyNumberFormat="1" applyFill="1"/>
    <xf numFmtId="0" fontId="0" fillId="5" borderId="0" xfId="0" applyFill="1"/>
    <xf numFmtId="0" fontId="0" fillId="5" borderId="0" xfId="0" applyFill="1" applyBorder="1"/>
    <xf numFmtId="164" fontId="0" fillId="5" borderId="0" xfId="0" applyNumberFormat="1" applyFill="1"/>
    <xf numFmtId="0" fontId="0" fillId="5" borderId="27" xfId="0" applyFill="1" applyBorder="1" applyAlignment="1">
      <alignment horizontal="center"/>
    </xf>
    <xf numFmtId="0" fontId="0" fillId="5" borderId="0" xfId="0" applyFill="1" applyAlignment="1">
      <alignment wrapText="1"/>
    </xf>
    <xf numFmtId="49" fontId="1" fillId="5" borderId="0" xfId="0" applyNumberFormat="1" applyFont="1" applyFill="1" applyAlignment="1">
      <alignment horizontal="center" vertical="center" wrapText="1"/>
    </xf>
    <xf numFmtId="0" fontId="0" fillId="0" borderId="0" xfId="0" applyBorder="1"/>
    <xf numFmtId="0" fontId="0" fillId="5" borderId="0" xfId="0" applyFill="1" applyBorder="1" applyAlignment="1">
      <alignment horizontal="center"/>
    </xf>
    <xf numFmtId="0" fontId="4" fillId="5" borderId="0" xfId="1" applyFill="1" applyBorder="1"/>
    <xf numFmtId="4" fontId="4" fillId="5" borderId="0" xfId="1" applyNumberFormat="1" applyFill="1" applyBorder="1"/>
    <xf numFmtId="166" fontId="4" fillId="5" borderId="0" xfId="1" applyNumberFormat="1" applyFill="1" applyBorder="1"/>
    <xf numFmtId="164" fontId="0" fillId="5" borderId="0" xfId="0" applyNumberFormat="1" applyFill="1" applyBorder="1"/>
    <xf numFmtId="4" fontId="0" fillId="5" borderId="0" xfId="0" applyNumberFormat="1" applyFill="1" applyBorder="1"/>
    <xf numFmtId="0" fontId="4" fillId="5" borderId="27" xfId="1" applyFill="1" applyBorder="1" applyAlignment="1">
      <alignment horizontal="center"/>
    </xf>
    <xf numFmtId="49" fontId="0" fillId="5" borderId="27" xfId="0" applyNumberFormat="1" applyFill="1" applyBorder="1" applyAlignment="1">
      <alignment horizontal="center"/>
    </xf>
    <xf numFmtId="4" fontId="4" fillId="5" borderId="27" xfId="1" applyNumberFormat="1" applyFill="1" applyBorder="1" applyAlignment="1">
      <alignment horizontal="center"/>
    </xf>
    <xf numFmtId="166" fontId="4" fillId="5" borderId="27" xfId="1" applyNumberFormat="1" applyFill="1" applyBorder="1" applyAlignment="1">
      <alignment horizontal="center"/>
    </xf>
    <xf numFmtId="167" fontId="0" fillId="5" borderId="27" xfId="0" applyNumberFormat="1" applyFill="1" applyBorder="1" applyAlignment="1">
      <alignment horizontal="center"/>
    </xf>
    <xf numFmtId="0" fontId="4" fillId="5" borderId="0" xfId="1" applyFill="1" applyBorder="1" applyAlignment="1">
      <alignment horizontal="center"/>
    </xf>
    <xf numFmtId="0" fontId="4" fillId="5" borderId="0" xfId="1" applyFill="1" applyAlignment="1">
      <alignment horizontal="center"/>
    </xf>
    <xf numFmtId="49" fontId="0" fillId="5" borderId="27" xfId="0" applyNumberFormat="1" applyFill="1" applyBorder="1" applyAlignment="1">
      <alignment wrapText="1"/>
    </xf>
    <xf numFmtId="0" fontId="4" fillId="5" borderId="27" xfId="1" applyFill="1" applyBorder="1" applyAlignment="1">
      <alignment wrapText="1"/>
    </xf>
    <xf numFmtId="0" fontId="0" fillId="5" borderId="27" xfId="0" applyFill="1" applyBorder="1" applyAlignment="1">
      <alignment horizontal="center" wrapText="1"/>
    </xf>
    <xf numFmtId="0" fontId="4" fillId="5" borderId="27" xfId="1" applyFill="1" applyBorder="1" applyAlignment="1">
      <alignment horizontal="center" wrapText="1"/>
    </xf>
    <xf numFmtId="0" fontId="4" fillId="5" borderId="28" xfId="1" applyFill="1" applyBorder="1" applyAlignment="1">
      <alignment wrapText="1"/>
    </xf>
    <xf numFmtId="0" fontId="4" fillId="5" borderId="28" xfId="1" applyFill="1" applyBorder="1" applyAlignment="1">
      <alignment horizontal="center" wrapText="1"/>
    </xf>
    <xf numFmtId="166" fontId="4" fillId="5" borderId="28" xfId="1" applyNumberFormat="1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4" fillId="5" borderId="30" xfId="1" applyFill="1" applyBorder="1" applyAlignment="1">
      <alignment horizontal="center"/>
    </xf>
    <xf numFmtId="166" fontId="4" fillId="5" borderId="30" xfId="1" applyNumberFormat="1" applyFill="1" applyBorder="1"/>
    <xf numFmtId="0" fontId="4" fillId="5" borderId="30" xfId="1" applyFill="1" applyBorder="1"/>
    <xf numFmtId="0" fontId="0" fillId="5" borderId="30" xfId="0" applyFill="1" applyBorder="1"/>
    <xf numFmtId="0" fontId="1" fillId="5" borderId="0" xfId="1" applyFont="1" applyFill="1" applyBorder="1" applyAlignment="1">
      <alignment horizontal="right"/>
    </xf>
    <xf numFmtId="4" fontId="4" fillId="5" borderId="35" xfId="1" applyNumberFormat="1" applyFill="1" applyBorder="1" applyAlignment="1">
      <alignment horizontal="center"/>
    </xf>
    <xf numFmtId="4" fontId="1" fillId="5" borderId="0" xfId="1" applyNumberFormat="1" applyFont="1" applyFill="1" applyBorder="1"/>
    <xf numFmtId="165" fontId="1" fillId="5" borderId="10" xfId="0" applyNumberFormat="1" applyFont="1" applyFill="1" applyBorder="1" applyAlignment="1">
      <alignment horizontal="right"/>
    </xf>
    <xf numFmtId="1" fontId="1" fillId="0" borderId="10" xfId="0" applyNumberFormat="1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165" fontId="1" fillId="3" borderId="24" xfId="0" applyNumberFormat="1" applyFont="1" applyFill="1" applyBorder="1" applyAlignment="1">
      <alignment horizontal="right" vertical="center"/>
    </xf>
    <xf numFmtId="1" fontId="1" fillId="3" borderId="24" xfId="0" applyNumberFormat="1" applyFont="1" applyFill="1" applyBorder="1" applyAlignment="1">
      <alignment horizontal="center" vertical="center"/>
    </xf>
    <xf numFmtId="165" fontId="1" fillId="5" borderId="36" xfId="1" applyNumberFormat="1" applyFont="1" applyFill="1" applyBorder="1" applyAlignment="1">
      <alignment horizontal="right"/>
    </xf>
    <xf numFmtId="1" fontId="1" fillId="0" borderId="25" xfId="0" applyNumberFormat="1" applyFont="1" applyBorder="1" applyAlignment="1">
      <alignment horizontal="center" vertical="center"/>
    </xf>
    <xf numFmtId="165" fontId="1" fillId="5" borderId="37" xfId="1" applyNumberFormat="1" applyFont="1" applyFill="1" applyBorder="1" applyAlignment="1">
      <alignment horizontal="right"/>
    </xf>
    <xf numFmtId="1" fontId="1" fillId="0" borderId="38" xfId="0" applyNumberFormat="1" applyFont="1" applyBorder="1" applyAlignment="1">
      <alignment horizontal="center" vertical="center"/>
    </xf>
    <xf numFmtId="1" fontId="1" fillId="5" borderId="24" xfId="0" applyNumberFormat="1" applyFont="1" applyFill="1" applyBorder="1" applyAlignment="1">
      <alignment horizontal="center" vertical="center"/>
    </xf>
    <xf numFmtId="49" fontId="11" fillId="5" borderId="27" xfId="0" applyNumberFormat="1" applyFont="1" applyFill="1" applyBorder="1" applyAlignment="1">
      <alignment horizontal="center"/>
    </xf>
    <xf numFmtId="7" fontId="4" fillId="5" borderId="0" xfId="1" applyNumberFormat="1" applyFill="1" applyBorder="1"/>
    <xf numFmtId="0" fontId="1" fillId="2" borderId="32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 wrapText="1"/>
    </xf>
    <xf numFmtId="49" fontId="1" fillId="2" borderId="29" xfId="0" applyNumberFormat="1" applyFont="1" applyFill="1" applyBorder="1" applyAlignment="1">
      <alignment horizontal="center" vertical="center" wrapText="1"/>
    </xf>
    <xf numFmtId="49" fontId="1" fillId="2" borderId="39" xfId="0" applyNumberFormat="1" applyFont="1" applyFill="1" applyBorder="1" applyAlignment="1">
      <alignment horizontal="center" vertical="center" wrapText="1"/>
    </xf>
    <xf numFmtId="0" fontId="0" fillId="5" borderId="33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4" fillId="5" borderId="35" xfId="1" applyFill="1" applyBorder="1" applyAlignment="1">
      <alignment horizontal="center"/>
    </xf>
    <xf numFmtId="0" fontId="4" fillId="5" borderId="35" xfId="1" applyFill="1" applyBorder="1" applyAlignment="1">
      <alignment wrapText="1"/>
    </xf>
    <xf numFmtId="0" fontId="4" fillId="5" borderId="35" xfId="1" applyFill="1" applyBorder="1" applyAlignment="1">
      <alignment horizontal="center" wrapText="1"/>
    </xf>
    <xf numFmtId="166" fontId="4" fillId="5" borderId="35" xfId="1" applyNumberFormat="1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165" fontId="1" fillId="5" borderId="42" xfId="1" applyNumberFormat="1" applyFont="1" applyFill="1" applyBorder="1" applyAlignment="1">
      <alignment horizontal="right"/>
    </xf>
    <xf numFmtId="1" fontId="1" fillId="0" borderId="15" xfId="0" applyNumberFormat="1" applyFont="1" applyBorder="1" applyAlignment="1">
      <alignment horizontal="center" vertical="center"/>
    </xf>
    <xf numFmtId="49" fontId="0" fillId="5" borderId="35" xfId="0" applyNumberFormat="1" applyFill="1" applyBorder="1" applyAlignment="1">
      <alignment horizontal="center"/>
    </xf>
    <xf numFmtId="49" fontId="0" fillId="5" borderId="35" xfId="0" applyNumberFormat="1" applyFill="1" applyBorder="1" applyAlignment="1">
      <alignment wrapText="1"/>
    </xf>
    <xf numFmtId="167" fontId="0" fillId="5" borderId="35" xfId="0" applyNumberFormat="1" applyFill="1" applyBorder="1" applyAlignment="1">
      <alignment horizontal="center"/>
    </xf>
    <xf numFmtId="49" fontId="11" fillId="5" borderId="35" xfId="0" applyNumberFormat="1" applyFont="1" applyFill="1" applyBorder="1" applyAlignment="1">
      <alignment horizontal="center"/>
    </xf>
    <xf numFmtId="0" fontId="1" fillId="6" borderId="32" xfId="0" applyFont="1" applyFill="1" applyBorder="1" applyAlignment="1">
      <alignment horizontal="center"/>
    </xf>
    <xf numFmtId="0" fontId="1" fillId="6" borderId="29" xfId="0" applyFont="1" applyFill="1" applyBorder="1" applyAlignment="1">
      <alignment horizontal="center" wrapText="1"/>
    </xf>
    <xf numFmtId="49" fontId="1" fillId="6" borderId="29" xfId="0" applyNumberFormat="1" applyFont="1" applyFill="1" applyBorder="1" applyAlignment="1">
      <alignment horizontal="center" vertical="center" wrapText="1"/>
    </xf>
    <xf numFmtId="49" fontId="1" fillId="6" borderId="39" xfId="0" applyNumberFormat="1" applyFont="1" applyFill="1" applyBorder="1" applyAlignment="1">
      <alignment horizontal="center" vertical="center" wrapText="1"/>
    </xf>
    <xf numFmtId="49" fontId="0" fillId="5" borderId="41" xfId="0" applyNumberFormat="1" applyFill="1" applyBorder="1" applyAlignment="1">
      <alignment horizontal="center"/>
    </xf>
    <xf numFmtId="0" fontId="1" fillId="7" borderId="32" xfId="0" applyFont="1" applyFill="1" applyBorder="1" applyAlignment="1">
      <alignment horizontal="center"/>
    </xf>
    <xf numFmtId="0" fontId="1" fillId="7" borderId="29" xfId="0" applyFont="1" applyFill="1" applyBorder="1" applyAlignment="1">
      <alignment horizontal="center" wrapText="1"/>
    </xf>
    <xf numFmtId="49" fontId="1" fillId="7" borderId="29" xfId="0" applyNumberFormat="1" applyFont="1" applyFill="1" applyBorder="1" applyAlignment="1">
      <alignment horizontal="center" vertical="center" wrapText="1"/>
    </xf>
    <xf numFmtId="49" fontId="1" fillId="7" borderId="39" xfId="0" applyNumberFormat="1" applyFont="1" applyFill="1" applyBorder="1" applyAlignment="1">
      <alignment horizontal="center" vertical="center" wrapText="1"/>
    </xf>
    <xf numFmtId="0" fontId="4" fillId="5" borderId="35" xfId="1" applyFill="1" applyBorder="1" applyAlignment="1">
      <alignment horizontal="left"/>
    </xf>
    <xf numFmtId="0" fontId="1" fillId="3" borderId="32" xfId="0" applyFont="1" applyFill="1" applyBorder="1"/>
    <xf numFmtId="0" fontId="1" fillId="3" borderId="29" xfId="0" applyFont="1" applyFill="1" applyBorder="1" applyAlignment="1">
      <alignment horizontal="center" wrapText="1"/>
    </xf>
    <xf numFmtId="49" fontId="1" fillId="3" borderId="29" xfId="0" applyNumberFormat="1" applyFont="1" applyFill="1" applyBorder="1" applyAlignment="1">
      <alignment horizontal="center" vertical="center" wrapText="1"/>
    </xf>
    <xf numFmtId="49" fontId="1" fillId="3" borderId="39" xfId="0" applyNumberFormat="1" applyFont="1" applyFill="1" applyBorder="1" applyAlignment="1">
      <alignment horizontal="center" vertical="center" wrapText="1"/>
    </xf>
    <xf numFmtId="0" fontId="0" fillId="5" borderId="40" xfId="0" applyFill="1" applyBorder="1"/>
    <xf numFmtId="0" fontId="0" fillId="5" borderId="35" xfId="0" applyFill="1" applyBorder="1" applyAlignment="1">
      <alignment wrapText="1"/>
    </xf>
    <xf numFmtId="49" fontId="1" fillId="5" borderId="35" xfId="0" applyNumberFormat="1" applyFont="1" applyFill="1" applyBorder="1" applyAlignment="1">
      <alignment horizontal="center" vertical="center" wrapText="1"/>
    </xf>
    <xf numFmtId="49" fontId="1" fillId="5" borderId="41" xfId="0" applyNumberFormat="1" applyFont="1" applyFill="1" applyBorder="1" applyAlignment="1">
      <alignment horizontal="center" vertical="center" wrapText="1"/>
    </xf>
    <xf numFmtId="0" fontId="1" fillId="6" borderId="43" xfId="0" applyFont="1" applyFill="1" applyBorder="1" applyAlignment="1">
      <alignment horizontal="center"/>
    </xf>
    <xf numFmtId="0" fontId="1" fillId="6" borderId="31" xfId="0" applyFont="1" applyFill="1" applyBorder="1" applyAlignment="1">
      <alignment horizontal="center" wrapText="1"/>
    </xf>
    <xf numFmtId="49" fontId="1" fillId="6" borderId="31" xfId="0" applyNumberFormat="1" applyFont="1" applyFill="1" applyBorder="1" applyAlignment="1">
      <alignment horizontal="center" vertical="center" wrapText="1"/>
    </xf>
    <xf numFmtId="49" fontId="1" fillId="6" borderId="44" xfId="0" applyNumberFormat="1" applyFont="1" applyFill="1" applyBorder="1" applyAlignment="1">
      <alignment horizontal="center" vertical="center" wrapText="1"/>
    </xf>
    <xf numFmtId="166" fontId="4" fillId="5" borderId="45" xfId="1" applyNumberFormat="1" applyFill="1" applyBorder="1" applyAlignment="1">
      <alignment horizontal="center"/>
    </xf>
    <xf numFmtId="166" fontId="4" fillId="5" borderId="34" xfId="1" applyNumberFormat="1" applyFill="1" applyBorder="1" applyAlignment="1">
      <alignment horizontal="center"/>
    </xf>
    <xf numFmtId="165" fontId="4" fillId="5" borderId="27" xfId="1" applyNumberFormat="1" applyFill="1" applyBorder="1" applyAlignment="1">
      <alignment wrapText="1"/>
    </xf>
    <xf numFmtId="165" fontId="0" fillId="5" borderId="27" xfId="0" applyNumberFormat="1" applyFill="1" applyBorder="1" applyAlignment="1">
      <alignment wrapText="1"/>
    </xf>
    <xf numFmtId="0" fontId="4" fillId="5" borderId="27" xfId="1" applyFill="1" applyBorder="1" applyAlignment="1">
      <alignment horizontal="left" wrapText="1"/>
    </xf>
    <xf numFmtId="49" fontId="0" fillId="5" borderId="27" xfId="0" applyNumberFormat="1" applyFill="1" applyBorder="1" applyAlignment="1">
      <alignment horizontal="left" wrapText="1"/>
    </xf>
    <xf numFmtId="0" fontId="4" fillId="5" borderId="35" xfId="1" applyFill="1" applyBorder="1" applyAlignment="1">
      <alignment horizontal="left" wrapText="1"/>
    </xf>
    <xf numFmtId="165" fontId="4" fillId="5" borderId="35" xfId="1" applyNumberFormat="1" applyFill="1" applyBorder="1" applyAlignment="1">
      <alignment wrapText="1"/>
    </xf>
    <xf numFmtId="166" fontId="4" fillId="5" borderId="41" xfId="1" applyNumberFormat="1" applyFill="1" applyBorder="1" applyAlignment="1">
      <alignment horizontal="center"/>
    </xf>
    <xf numFmtId="165" fontId="1" fillId="5" borderId="25" xfId="1" applyNumberFormat="1" applyFont="1" applyFill="1" applyBorder="1" applyAlignment="1">
      <alignment horizontal="right"/>
    </xf>
    <xf numFmtId="165" fontId="1" fillId="5" borderId="15" xfId="1" applyNumberFormat="1" applyFont="1" applyFill="1" applyBorder="1" applyAlignment="1">
      <alignment horizontal="right"/>
    </xf>
    <xf numFmtId="49" fontId="5" fillId="5" borderId="35" xfId="0" applyNumberFormat="1" applyFont="1" applyFill="1" applyBorder="1" applyAlignment="1">
      <alignment horizontal="center" vertical="center" wrapText="1"/>
    </xf>
    <xf numFmtId="0" fontId="11" fillId="5" borderId="0" xfId="0" applyFont="1" applyFill="1"/>
    <xf numFmtId="0" fontId="11" fillId="5" borderId="35" xfId="0" applyFont="1" applyFill="1" applyBorder="1"/>
    <xf numFmtId="166" fontId="4" fillId="5" borderId="30" xfId="1" applyNumberFormat="1" applyFill="1" applyBorder="1" applyAlignment="1">
      <alignment horizontal="center"/>
    </xf>
    <xf numFmtId="166" fontId="4" fillId="5" borderId="0" xfId="1" applyNumberFormat="1" applyFill="1" applyBorder="1" applyAlignment="1">
      <alignment horizontal="center"/>
    </xf>
    <xf numFmtId="7" fontId="4" fillId="5" borderId="0" xfId="1" applyNumberFormat="1" applyFill="1" applyBorder="1" applyAlignment="1">
      <alignment horizontal="center"/>
    </xf>
    <xf numFmtId="166" fontId="4" fillId="5" borderId="0" xfId="1" applyNumberFormat="1" applyFill="1" applyAlignment="1">
      <alignment horizontal="center"/>
    </xf>
    <xf numFmtId="4" fontId="4" fillId="5" borderId="0" xfId="1" applyNumberFormat="1" applyFill="1" applyAlignment="1">
      <alignment horizontal="center"/>
    </xf>
    <xf numFmtId="0" fontId="11" fillId="5" borderId="35" xfId="0" applyFont="1" applyFill="1" applyBorder="1" applyAlignment="1">
      <alignment horizontal="center" wrapText="1"/>
    </xf>
    <xf numFmtId="0" fontId="11" fillId="5" borderId="35" xfId="0" applyFont="1" applyFill="1" applyBorder="1" applyAlignment="1">
      <alignment horizontal="center"/>
    </xf>
    <xf numFmtId="0" fontId="11" fillId="5" borderId="46" xfId="0" applyFont="1" applyFill="1" applyBorder="1" applyAlignment="1">
      <alignment horizontal="center"/>
    </xf>
    <xf numFmtId="49" fontId="5" fillId="5" borderId="27" xfId="0" applyNumberFormat="1" applyFont="1" applyFill="1" applyBorder="1" applyAlignment="1">
      <alignment horizontal="center" vertical="center" wrapText="1"/>
    </xf>
    <xf numFmtId="0" fontId="11" fillId="5" borderId="27" xfId="0" applyFont="1" applyFill="1" applyBorder="1" applyAlignment="1">
      <alignment horizontal="center" wrapText="1"/>
    </xf>
    <xf numFmtId="0" fontId="11" fillId="5" borderId="27" xfId="0" applyFont="1" applyFill="1" applyBorder="1" applyAlignment="1">
      <alignment horizontal="center"/>
    </xf>
    <xf numFmtId="0" fontId="11" fillId="5" borderId="34" xfId="0" applyFont="1" applyFill="1" applyBorder="1" applyAlignment="1">
      <alignment horizontal="center"/>
    </xf>
    <xf numFmtId="0" fontId="0" fillId="5" borderId="35" xfId="0" applyFill="1" applyBorder="1" applyAlignment="1">
      <alignment horizontal="center" wrapText="1"/>
    </xf>
    <xf numFmtId="49" fontId="0" fillId="0" borderId="35" xfId="0" applyNumberForma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166" fontId="4" fillId="0" borderId="35" xfId="1" applyNumberForma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11" fillId="5" borderId="27" xfId="0" applyFont="1" applyFill="1" applyBorder="1" applyAlignment="1">
      <alignment horizontal="left"/>
    </xf>
    <xf numFmtId="49" fontId="0" fillId="0" borderId="35" xfId="0" applyNumberFormat="1" applyFill="1" applyBorder="1" applyAlignment="1">
      <alignment horizontal="left"/>
    </xf>
    <xf numFmtId="0" fontId="0" fillId="5" borderId="40" xfId="0" applyFill="1" applyBorder="1" applyAlignment="1">
      <alignment horizontal="center" wrapText="1"/>
    </xf>
    <xf numFmtId="4" fontId="4" fillId="5" borderId="35" xfId="1" applyNumberFormat="1" applyFill="1" applyBorder="1" applyAlignment="1">
      <alignment horizontal="center" wrapText="1"/>
    </xf>
    <xf numFmtId="166" fontId="4" fillId="5" borderId="35" xfId="1" applyNumberFormat="1" applyFill="1" applyBorder="1" applyAlignment="1">
      <alignment horizontal="center" wrapText="1"/>
    </xf>
    <xf numFmtId="0" fontId="0" fillId="5" borderId="41" xfId="0" applyFill="1" applyBorder="1" applyAlignment="1">
      <alignment horizontal="center" wrapText="1"/>
    </xf>
    <xf numFmtId="165" fontId="1" fillId="0" borderId="15" xfId="0" applyNumberFormat="1" applyFont="1" applyBorder="1" applyAlignment="1">
      <alignment horizontal="right" vertical="center"/>
    </xf>
    <xf numFmtId="165" fontId="1" fillId="0" borderId="10" xfId="0" applyNumberFormat="1" applyFont="1" applyBorder="1" applyAlignment="1">
      <alignment horizontal="right" vertical="center"/>
    </xf>
    <xf numFmtId="165" fontId="1" fillId="0" borderId="20" xfId="0" applyNumberFormat="1" applyFont="1" applyBorder="1" applyAlignment="1">
      <alignment horizontal="right" vertical="center"/>
    </xf>
    <xf numFmtId="1" fontId="0" fillId="5" borderId="27" xfId="0" applyNumberFormat="1" applyFill="1" applyBorder="1" applyAlignment="1">
      <alignment horizontal="center"/>
    </xf>
    <xf numFmtId="1" fontId="4" fillId="5" borderId="27" xfId="1" applyNumberFormat="1" applyFill="1" applyBorder="1" applyAlignment="1">
      <alignment horizontal="center"/>
    </xf>
    <xf numFmtId="1" fontId="0" fillId="5" borderId="35" xfId="0" applyNumberFormat="1" applyFill="1" applyBorder="1" applyAlignment="1">
      <alignment horizontal="center"/>
    </xf>
    <xf numFmtId="0" fontId="0" fillId="5" borderId="27" xfId="0" applyFill="1" applyBorder="1" applyAlignment="1">
      <alignment horizontal="left"/>
    </xf>
    <xf numFmtId="0" fontId="0" fillId="5" borderId="28" xfId="0" applyFill="1" applyBorder="1" applyAlignment="1">
      <alignment horizontal="left"/>
    </xf>
    <xf numFmtId="0" fontId="0" fillId="5" borderId="35" xfId="0" applyFill="1" applyBorder="1" applyAlignment="1">
      <alignment horizontal="left"/>
    </xf>
    <xf numFmtId="49" fontId="0" fillId="5" borderId="27" xfId="0" applyNumberFormat="1" applyFill="1" applyBorder="1" applyAlignment="1">
      <alignment horizontal="center" wrapText="1"/>
    </xf>
    <xf numFmtId="49" fontId="0" fillId="5" borderId="35" xfId="0" applyNumberFormat="1" applyFill="1" applyBorder="1" applyAlignment="1">
      <alignment horizontal="center" wrapText="1"/>
    </xf>
    <xf numFmtId="165" fontId="0" fillId="5" borderId="27" xfId="0" applyNumberFormat="1" applyFill="1" applyBorder="1" applyAlignment="1">
      <alignment horizontal="center"/>
    </xf>
    <xf numFmtId="165" fontId="4" fillId="5" borderId="27" xfId="1" applyNumberFormat="1" applyFill="1" applyBorder="1" applyAlignment="1">
      <alignment horizontal="center"/>
    </xf>
    <xf numFmtId="165" fontId="0" fillId="5" borderId="35" xfId="0" applyNumberFormat="1" applyFill="1" applyBorder="1" applyAlignment="1">
      <alignment horizontal="center"/>
    </xf>
    <xf numFmtId="1" fontId="4" fillId="5" borderId="28" xfId="1" applyNumberFormat="1" applyFill="1" applyBorder="1" applyAlignment="1">
      <alignment horizontal="center"/>
    </xf>
    <xf numFmtId="165" fontId="4" fillId="5" borderId="28" xfId="1" applyNumberFormat="1" applyFill="1" applyBorder="1" applyAlignment="1">
      <alignment horizontal="center"/>
    </xf>
    <xf numFmtId="1" fontId="4" fillId="5" borderId="35" xfId="1" applyNumberFormat="1" applyFill="1" applyBorder="1" applyAlignment="1">
      <alignment horizontal="center"/>
    </xf>
    <xf numFmtId="165" fontId="4" fillId="5" borderId="35" xfId="1" applyNumberFormat="1" applyFill="1" applyBorder="1" applyAlignment="1">
      <alignment horizontal="center"/>
    </xf>
    <xf numFmtId="0" fontId="11" fillId="5" borderId="33" xfId="0" applyFont="1" applyFill="1" applyBorder="1" applyAlignment="1">
      <alignment horizontal="center"/>
    </xf>
    <xf numFmtId="0" fontId="11" fillId="5" borderId="40" xfId="0" applyFont="1" applyFill="1" applyBorder="1" applyAlignment="1">
      <alignment horizontal="center"/>
    </xf>
    <xf numFmtId="14" fontId="0" fillId="5" borderId="27" xfId="0" applyNumberFormat="1" applyFill="1" applyBorder="1" applyAlignment="1">
      <alignment horizontal="center"/>
    </xf>
    <xf numFmtId="14" fontId="0" fillId="5" borderId="27" xfId="0" applyNumberFormat="1" applyFill="1" applyBorder="1" applyAlignment="1">
      <alignment horizontal="center" wrapText="1"/>
    </xf>
    <xf numFmtId="14" fontId="4" fillId="5" borderId="27" xfId="1" applyNumberFormat="1" applyFill="1" applyBorder="1" applyAlignment="1">
      <alignment horizontal="center"/>
    </xf>
    <xf numFmtId="14" fontId="4" fillId="5" borderId="27" xfId="1" applyNumberFormat="1" applyFill="1" applyBorder="1" applyAlignment="1">
      <alignment horizontal="center" wrapText="1"/>
    </xf>
    <xf numFmtId="14" fontId="4" fillId="5" borderId="35" xfId="1" applyNumberFormat="1" applyFill="1" applyBorder="1" applyAlignment="1">
      <alignment horizontal="center" wrapText="1"/>
    </xf>
    <xf numFmtId="14" fontId="4" fillId="5" borderId="35" xfId="1" applyNumberFormat="1" applyFill="1" applyBorder="1" applyAlignment="1">
      <alignment horizontal="center"/>
    </xf>
    <xf numFmtId="14" fontId="0" fillId="5" borderId="35" xfId="0" applyNumberFormat="1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4" fillId="5" borderId="28" xfId="1" applyFill="1" applyBorder="1" applyAlignment="1">
      <alignment horizontal="center"/>
    </xf>
    <xf numFmtId="4" fontId="4" fillId="5" borderId="28" xfId="1" applyNumberFormat="1" applyFill="1" applyBorder="1" applyAlignment="1">
      <alignment horizontal="center"/>
    </xf>
    <xf numFmtId="0" fontId="11" fillId="5" borderId="33" xfId="0" applyFont="1" applyFill="1" applyBorder="1" applyAlignment="1">
      <alignment horizontal="center" wrapText="1"/>
    </xf>
    <xf numFmtId="0" fontId="12" fillId="5" borderId="27" xfId="1" applyFont="1" applyFill="1" applyBorder="1" applyAlignment="1">
      <alignment horizontal="center" wrapText="1"/>
    </xf>
    <xf numFmtId="0" fontId="12" fillId="5" borderId="27" xfId="1" applyFont="1" applyFill="1" applyBorder="1" applyAlignment="1">
      <alignment horizontal="left" wrapText="1"/>
    </xf>
    <xf numFmtId="3" fontId="13" fillId="5" borderId="0" xfId="0" applyNumberFormat="1" applyFont="1" applyFill="1" applyAlignment="1">
      <alignment vertical="center"/>
    </xf>
    <xf numFmtId="4" fontId="12" fillId="5" borderId="27" xfId="1" applyNumberFormat="1" applyFont="1" applyFill="1" applyBorder="1" applyAlignment="1">
      <alignment horizontal="center" wrapText="1"/>
    </xf>
    <xf numFmtId="166" fontId="12" fillId="5" borderId="27" xfId="1" applyNumberFormat="1" applyFont="1" applyFill="1" applyBorder="1" applyAlignment="1">
      <alignment horizontal="center" wrapText="1"/>
    </xf>
    <xf numFmtId="0" fontId="11" fillId="5" borderId="34" xfId="0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1" fontId="0" fillId="0" borderId="8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3" borderId="17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 applyAlignment="1"/>
    <xf numFmtId="0" fontId="7" fillId="5" borderId="0" xfId="0" applyFont="1" applyFill="1" applyAlignment="1">
      <alignment horizontal="center"/>
    </xf>
    <xf numFmtId="0" fontId="8" fillId="5" borderId="0" xfId="0" applyFont="1" applyFill="1" applyAlignment="1"/>
    <xf numFmtId="0" fontId="1" fillId="5" borderId="30" xfId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1" fillId="5" borderId="0" xfId="1" applyFont="1" applyFill="1" applyBorder="1" applyAlignment="1">
      <alignment horizontal="right" vertical="center" wrapText="1"/>
    </xf>
    <xf numFmtId="0" fontId="1" fillId="5" borderId="47" xfId="1" applyFont="1" applyFill="1" applyBorder="1" applyAlignment="1">
      <alignment horizontal="right" vertical="center" wrapText="1"/>
    </xf>
    <xf numFmtId="0" fontId="1" fillId="5" borderId="48" xfId="1" applyFont="1" applyFill="1" applyBorder="1" applyAlignment="1">
      <alignment horizontal="right" vertical="center" wrapText="1"/>
    </xf>
    <xf numFmtId="0" fontId="0" fillId="0" borderId="33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35" xfId="0" applyFont="1" applyFill="1" applyBorder="1" applyAlignment="1">
      <alignment horizont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</cellXfs>
  <cellStyles count="2">
    <cellStyle name="Normal 2" xfId="1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view="pageBreakPreview" topLeftCell="A7" zoomScaleNormal="100" zoomScaleSheetLayoutView="100" workbookViewId="0">
      <pane xSplit="2" ySplit="2" topLeftCell="C9" activePane="bottomRight" state="frozen"/>
      <selection activeCell="A7" sqref="A7"/>
      <selection pane="topRight" activeCell="C7" sqref="C7"/>
      <selection pane="bottomLeft" activeCell="A9" sqref="A9"/>
      <selection pane="bottomRight" activeCell="D26" sqref="D26"/>
    </sheetView>
  </sheetViews>
  <sheetFormatPr defaultRowHeight="15" x14ac:dyDescent="0.25"/>
  <cols>
    <col min="1" max="1" width="9.7109375" style="1" customWidth="1"/>
    <col min="2" max="2" width="25.7109375" style="1" customWidth="1"/>
    <col min="3" max="3" width="9.7109375" style="1" customWidth="1"/>
    <col min="4" max="5" width="20.7109375" style="1" customWidth="1"/>
    <col min="6" max="6" width="9.7109375" style="1" customWidth="1"/>
    <col min="7" max="8" width="20.7109375" style="1" customWidth="1"/>
    <col min="9" max="9" width="9.7109375" style="1" customWidth="1"/>
  </cols>
  <sheetData>
    <row r="1" spans="1:9" x14ac:dyDescent="0.25">
      <c r="A1" s="200" t="s">
        <v>6</v>
      </c>
      <c r="B1" s="200"/>
      <c r="C1" s="200"/>
      <c r="D1" s="200"/>
      <c r="E1" s="200"/>
      <c r="F1" s="200"/>
      <c r="G1" s="200"/>
      <c r="H1" s="200"/>
      <c r="I1" s="200"/>
    </row>
    <row r="2" spans="1:9" x14ac:dyDescent="0.25">
      <c r="A2" s="200" t="s">
        <v>7</v>
      </c>
      <c r="B2" s="200"/>
      <c r="C2" s="200"/>
      <c r="D2" s="200"/>
      <c r="E2" s="200"/>
      <c r="F2" s="200"/>
      <c r="G2" s="200"/>
      <c r="H2" s="200"/>
      <c r="I2" s="200"/>
    </row>
    <row r="3" spans="1:9" x14ac:dyDescent="0.25">
      <c r="A3" s="200" t="s">
        <v>8</v>
      </c>
      <c r="B3" s="200"/>
      <c r="C3" s="200"/>
      <c r="D3" s="200"/>
      <c r="E3" s="200"/>
      <c r="F3" s="200"/>
      <c r="G3" s="200"/>
      <c r="H3" s="200"/>
      <c r="I3" s="200"/>
    </row>
    <row r="5" spans="1:9" x14ac:dyDescent="0.25">
      <c r="A5" s="219" t="s">
        <v>15</v>
      </c>
      <c r="B5" s="219"/>
      <c r="C5" s="219"/>
      <c r="D5" s="219"/>
      <c r="E5" s="219"/>
      <c r="F5" s="219"/>
      <c r="G5" s="219"/>
      <c r="H5" s="219"/>
      <c r="I5" s="219"/>
    </row>
    <row r="6" spans="1:9" ht="15.75" thickBot="1" x14ac:dyDescent="0.3">
      <c r="A6" s="33"/>
      <c r="B6" s="33"/>
      <c r="C6" s="33"/>
      <c r="D6" s="33"/>
      <c r="E6" s="33"/>
      <c r="F6" s="33"/>
      <c r="G6" s="33"/>
      <c r="H6" s="33"/>
      <c r="I6" s="33"/>
    </row>
    <row r="7" spans="1:9" s="2" customFormat="1" ht="30" customHeight="1" thickTop="1" thickBot="1" x14ac:dyDescent="0.3">
      <c r="A7" s="215" t="s">
        <v>0</v>
      </c>
      <c r="B7" s="217" t="s">
        <v>1</v>
      </c>
      <c r="C7" s="217" t="s">
        <v>13</v>
      </c>
      <c r="D7" s="217"/>
      <c r="E7" s="217"/>
      <c r="F7" s="217" t="s">
        <v>14</v>
      </c>
      <c r="G7" s="217"/>
      <c r="H7" s="217"/>
      <c r="I7" s="209" t="s">
        <v>2</v>
      </c>
    </row>
    <row r="8" spans="1:9" s="2" customFormat="1" ht="42.75" thickBot="1" x14ac:dyDescent="0.3">
      <c r="A8" s="216"/>
      <c r="B8" s="218"/>
      <c r="C8" s="3" t="s">
        <v>3</v>
      </c>
      <c r="D8" s="3" t="s">
        <v>4</v>
      </c>
      <c r="E8" s="3" t="s">
        <v>9</v>
      </c>
      <c r="F8" s="3" t="s">
        <v>3</v>
      </c>
      <c r="G8" s="3" t="s">
        <v>4</v>
      </c>
      <c r="H8" s="3" t="s">
        <v>9</v>
      </c>
      <c r="I8" s="210"/>
    </row>
    <row r="9" spans="1:9" ht="15.75" thickTop="1" x14ac:dyDescent="0.25">
      <c r="A9" s="211">
        <v>2015</v>
      </c>
      <c r="B9" s="201">
        <f>C12+F12</f>
        <v>26</v>
      </c>
      <c r="C9" s="4">
        <v>6</v>
      </c>
      <c r="D9" s="16">
        <f>'2015'!E19</f>
        <v>194476.25</v>
      </c>
      <c r="E9" s="4" t="s">
        <v>11</v>
      </c>
      <c r="F9" s="4">
        <v>8</v>
      </c>
      <c r="G9" s="25">
        <f>'2015'!E41</f>
        <v>179960.94</v>
      </c>
      <c r="H9" s="4" t="s">
        <v>11</v>
      </c>
      <c r="I9" s="205">
        <v>1</v>
      </c>
    </row>
    <row r="10" spans="1:9" x14ac:dyDescent="0.25">
      <c r="A10" s="212"/>
      <c r="B10" s="202"/>
      <c r="C10" s="5">
        <v>4</v>
      </c>
      <c r="D10" s="17">
        <f>'2015'!E20</f>
        <v>369742.75</v>
      </c>
      <c r="E10" s="5" t="s">
        <v>12</v>
      </c>
      <c r="F10" s="5">
        <v>4</v>
      </c>
      <c r="G10" s="26">
        <f>'2015'!E42</f>
        <v>327800</v>
      </c>
      <c r="H10" s="5" t="s">
        <v>12</v>
      </c>
      <c r="I10" s="206"/>
    </row>
    <row r="11" spans="1:9" ht="15.75" thickBot="1" x14ac:dyDescent="0.3">
      <c r="A11" s="212"/>
      <c r="B11" s="203"/>
      <c r="C11" s="6">
        <v>1</v>
      </c>
      <c r="D11" s="16">
        <v>300000</v>
      </c>
      <c r="E11" s="6" t="s">
        <v>10</v>
      </c>
      <c r="F11" s="6">
        <v>3</v>
      </c>
      <c r="G11" s="27">
        <f>'2015'!E43</f>
        <v>995656.72</v>
      </c>
      <c r="H11" s="6" t="s">
        <v>10</v>
      </c>
      <c r="I11" s="207"/>
    </row>
    <row r="12" spans="1:9" ht="16.5" thickTop="1" thickBot="1" x14ac:dyDescent="0.3">
      <c r="A12" s="213"/>
      <c r="B12" s="7" t="s">
        <v>5</v>
      </c>
      <c r="C12" s="7">
        <f>C9+C10+C11</f>
        <v>11</v>
      </c>
      <c r="D12" s="18">
        <f>D9+D10+D11</f>
        <v>864219</v>
      </c>
      <c r="E12" s="7"/>
      <c r="F12" s="7">
        <f>F9+F10+F11</f>
        <v>15</v>
      </c>
      <c r="G12" s="28">
        <f>G9+G10+G11</f>
        <v>1503417.66</v>
      </c>
      <c r="H12" s="7"/>
      <c r="I12" s="8">
        <v>1</v>
      </c>
    </row>
    <row r="13" spans="1:9" ht="15.75" thickTop="1" x14ac:dyDescent="0.25">
      <c r="A13" s="214">
        <v>2016</v>
      </c>
      <c r="B13" s="204">
        <f>C16+F16</f>
        <v>23</v>
      </c>
      <c r="C13" s="9">
        <v>5</v>
      </c>
      <c r="D13" s="16">
        <f>'2016'!E19</f>
        <v>166719</v>
      </c>
      <c r="E13" s="4" t="s">
        <v>11</v>
      </c>
      <c r="F13" s="9">
        <v>7</v>
      </c>
      <c r="G13" s="29">
        <f>'2016'!E38</f>
        <v>206834.49000000002</v>
      </c>
      <c r="H13" s="4" t="s">
        <v>11</v>
      </c>
      <c r="I13" s="208">
        <v>1</v>
      </c>
    </row>
    <row r="14" spans="1:9" x14ac:dyDescent="0.25">
      <c r="A14" s="212"/>
      <c r="B14" s="202"/>
      <c r="C14" s="5">
        <v>4</v>
      </c>
      <c r="D14" s="17">
        <f>'2016'!E20</f>
        <v>452062.75</v>
      </c>
      <c r="E14" s="5" t="s">
        <v>12</v>
      </c>
      <c r="F14" s="5">
        <v>4</v>
      </c>
      <c r="G14" s="26">
        <f>'2016'!E39</f>
        <v>327800</v>
      </c>
      <c r="H14" s="5" t="s">
        <v>12</v>
      </c>
      <c r="I14" s="206"/>
    </row>
    <row r="15" spans="1:9" ht="15.75" thickBot="1" x14ac:dyDescent="0.3">
      <c r="A15" s="212"/>
      <c r="B15" s="203"/>
      <c r="C15" s="6">
        <v>2</v>
      </c>
      <c r="D15" s="16">
        <f>'2016'!E21</f>
        <v>822375.21</v>
      </c>
      <c r="E15" s="6" t="s">
        <v>10</v>
      </c>
      <c r="F15" s="6">
        <v>1</v>
      </c>
      <c r="G15" s="30">
        <f>'2016'!E40</f>
        <v>201176.72</v>
      </c>
      <c r="H15" s="6" t="s">
        <v>10</v>
      </c>
      <c r="I15" s="207"/>
    </row>
    <row r="16" spans="1:9" ht="16.5" thickTop="1" thickBot="1" x14ac:dyDescent="0.3">
      <c r="A16" s="213"/>
      <c r="B16" s="7" t="s">
        <v>5</v>
      </c>
      <c r="C16" s="7">
        <f>C13+C14+C15</f>
        <v>11</v>
      </c>
      <c r="D16" s="18">
        <f>D13+D14+D15</f>
        <v>1441156.96</v>
      </c>
      <c r="E16" s="7"/>
      <c r="F16" s="7">
        <f>F13+F14+F15</f>
        <v>12</v>
      </c>
      <c r="G16" s="28">
        <f>G13+G14+G15</f>
        <v>735811.21</v>
      </c>
      <c r="H16" s="7"/>
      <c r="I16" s="8"/>
    </row>
    <row r="17" spans="1:9" ht="15.75" thickTop="1" x14ac:dyDescent="0.25">
      <c r="A17" s="214">
        <v>2017</v>
      </c>
      <c r="B17" s="204">
        <f>C20+F20</f>
        <v>25</v>
      </c>
      <c r="C17" s="9">
        <v>7</v>
      </c>
      <c r="D17" s="20">
        <v>242109.66999999998</v>
      </c>
      <c r="E17" s="4" t="s">
        <v>11</v>
      </c>
      <c r="F17" s="9">
        <v>4</v>
      </c>
      <c r="G17" s="29">
        <f>'2017'!E40</f>
        <v>110161.55</v>
      </c>
      <c r="H17" s="4" t="s">
        <v>11</v>
      </c>
      <c r="I17" s="208">
        <v>2</v>
      </c>
    </row>
    <row r="18" spans="1:9" x14ac:dyDescent="0.25">
      <c r="A18" s="212"/>
      <c r="B18" s="202"/>
      <c r="C18" s="5">
        <v>5</v>
      </c>
      <c r="D18" s="19">
        <v>646482.75</v>
      </c>
      <c r="E18" s="5" t="s">
        <v>12</v>
      </c>
      <c r="F18" s="5">
        <v>5</v>
      </c>
      <c r="G18" s="26">
        <f>'2017'!E41</f>
        <v>407800</v>
      </c>
      <c r="H18" s="5" t="s">
        <v>12</v>
      </c>
      <c r="I18" s="206"/>
    </row>
    <row r="19" spans="1:9" ht="16.899999999999999" customHeight="1" thickBot="1" x14ac:dyDescent="0.3">
      <c r="A19" s="212"/>
      <c r="B19" s="203"/>
      <c r="C19" s="6">
        <v>3</v>
      </c>
      <c r="D19" s="21">
        <v>1030990.97</v>
      </c>
      <c r="E19" s="6" t="s">
        <v>10</v>
      </c>
      <c r="F19" s="6">
        <v>1</v>
      </c>
      <c r="G19" s="30">
        <f>'2017'!E42</f>
        <v>201176.72</v>
      </c>
      <c r="H19" s="6" t="s">
        <v>10</v>
      </c>
      <c r="I19" s="207"/>
    </row>
    <row r="20" spans="1:9" ht="16.899999999999999" customHeight="1" thickTop="1" thickBot="1" x14ac:dyDescent="0.3">
      <c r="A20" s="213"/>
      <c r="B20" s="7" t="s">
        <v>5</v>
      </c>
      <c r="C20" s="7">
        <f>C17+C18+C19</f>
        <v>15</v>
      </c>
      <c r="D20" s="18">
        <v>1919583.39</v>
      </c>
      <c r="E20" s="7"/>
      <c r="F20" s="7">
        <f>F17+F18+F19</f>
        <v>10</v>
      </c>
      <c r="G20" s="28">
        <f>G17+G18+G19</f>
        <v>719138.27</v>
      </c>
      <c r="H20" s="7"/>
      <c r="I20" s="8"/>
    </row>
    <row r="21" spans="1:9" ht="15.75" thickTop="1" x14ac:dyDescent="0.25">
      <c r="A21" s="214">
        <v>2018</v>
      </c>
      <c r="B21" s="204">
        <f>C24+F24</f>
        <v>21</v>
      </c>
      <c r="C21" s="9">
        <v>5</v>
      </c>
      <c r="D21" s="20">
        <f>'2018'!E20</f>
        <v>187534</v>
      </c>
      <c r="E21" s="4" t="s">
        <v>11</v>
      </c>
      <c r="F21" s="9">
        <v>4</v>
      </c>
      <c r="G21" s="29">
        <v>130950</v>
      </c>
      <c r="H21" s="4" t="s">
        <v>11</v>
      </c>
      <c r="I21" s="208">
        <v>2</v>
      </c>
    </row>
    <row r="22" spans="1:9" x14ac:dyDescent="0.25">
      <c r="A22" s="212"/>
      <c r="B22" s="202"/>
      <c r="C22" s="5">
        <v>5</v>
      </c>
      <c r="D22" s="19">
        <f>'2018'!E21</f>
        <v>646482.75</v>
      </c>
      <c r="E22" s="5" t="s">
        <v>12</v>
      </c>
      <c r="F22" s="5">
        <v>4</v>
      </c>
      <c r="G22" s="26">
        <v>329820</v>
      </c>
      <c r="H22" s="5" t="s">
        <v>12</v>
      </c>
      <c r="I22" s="206"/>
    </row>
    <row r="23" spans="1:9" ht="15.75" thickBot="1" x14ac:dyDescent="0.3">
      <c r="A23" s="212"/>
      <c r="B23" s="203"/>
      <c r="C23" s="6">
        <v>2</v>
      </c>
      <c r="D23" s="21">
        <f>'2018'!E22</f>
        <v>730990.97</v>
      </c>
      <c r="E23" s="6" t="s">
        <v>10</v>
      </c>
      <c r="F23" s="6">
        <v>1</v>
      </c>
      <c r="G23" s="30">
        <v>201176.72</v>
      </c>
      <c r="H23" s="6" t="s">
        <v>10</v>
      </c>
      <c r="I23" s="207"/>
    </row>
    <row r="24" spans="1:9" ht="16.5" thickTop="1" thickBot="1" x14ac:dyDescent="0.3">
      <c r="A24" s="213"/>
      <c r="B24" s="7" t="s">
        <v>5</v>
      </c>
      <c r="C24" s="7">
        <f>C21+C22+C23</f>
        <v>12</v>
      </c>
      <c r="D24" s="18">
        <f>D21+D22+D23</f>
        <v>1565007.72</v>
      </c>
      <c r="E24" s="7"/>
      <c r="F24" s="7">
        <f>F21+F22+F23</f>
        <v>9</v>
      </c>
      <c r="G24" s="28">
        <f>G21+G22+G23</f>
        <v>661946.72</v>
      </c>
      <c r="H24" s="7"/>
      <c r="I24" s="8"/>
    </row>
    <row r="25" spans="1:9" ht="15.75" thickTop="1" x14ac:dyDescent="0.25">
      <c r="A25" s="214">
        <v>2019</v>
      </c>
      <c r="B25" s="204">
        <f>C28+F28</f>
        <v>10</v>
      </c>
      <c r="C25" s="10">
        <v>3</v>
      </c>
      <c r="D25" s="22">
        <f>'2019'!E14</f>
        <v>100505</v>
      </c>
      <c r="E25" s="4" t="s">
        <v>11</v>
      </c>
      <c r="F25" s="10">
        <v>2</v>
      </c>
      <c r="G25" s="31">
        <v>61900</v>
      </c>
      <c r="H25" s="4" t="s">
        <v>11</v>
      </c>
      <c r="I25" s="208"/>
    </row>
    <row r="26" spans="1:9" x14ac:dyDescent="0.25">
      <c r="A26" s="212"/>
      <c r="B26" s="202"/>
      <c r="C26" s="5">
        <v>1</v>
      </c>
      <c r="D26" s="19">
        <f>'2019'!E15</f>
        <v>194420</v>
      </c>
      <c r="E26" s="5" t="s">
        <v>12</v>
      </c>
      <c r="F26" s="5">
        <v>2</v>
      </c>
      <c r="G26" s="26">
        <v>135000</v>
      </c>
      <c r="H26" s="5" t="s">
        <v>12</v>
      </c>
      <c r="I26" s="206"/>
    </row>
    <row r="27" spans="1:9" ht="15.75" thickBot="1" x14ac:dyDescent="0.3">
      <c r="A27" s="212"/>
      <c r="B27" s="203"/>
      <c r="C27" s="6">
        <v>2</v>
      </c>
      <c r="D27" s="21">
        <f>'2019'!E16</f>
        <v>730990.97</v>
      </c>
      <c r="E27" s="6" t="s">
        <v>10</v>
      </c>
      <c r="F27" s="6"/>
      <c r="G27" s="30"/>
      <c r="H27" s="6" t="s">
        <v>10</v>
      </c>
      <c r="I27" s="207"/>
    </row>
    <row r="28" spans="1:9" ht="16.5" thickTop="1" thickBot="1" x14ac:dyDescent="0.3">
      <c r="A28" s="220"/>
      <c r="B28" s="11" t="s">
        <v>5</v>
      </c>
      <c r="C28" s="11">
        <f>C25+C26+C27</f>
        <v>6</v>
      </c>
      <c r="D28" s="23">
        <f>D25+D26+D27</f>
        <v>1025915.97</v>
      </c>
      <c r="E28" s="11"/>
      <c r="F28" s="11">
        <f>F25+F26+F27</f>
        <v>4</v>
      </c>
      <c r="G28" s="32">
        <f>G25+G26+G27</f>
        <v>196900</v>
      </c>
      <c r="H28" s="11"/>
      <c r="I28" s="12"/>
    </row>
    <row r="29" spans="1:9" ht="15.75" thickTop="1" x14ac:dyDescent="0.25"/>
    <row r="30" spans="1:9" x14ac:dyDescent="0.25">
      <c r="B30" s="24"/>
    </row>
    <row r="31" spans="1:9" x14ac:dyDescent="0.25">
      <c r="B31" s="24"/>
    </row>
    <row r="32" spans="1:9" x14ac:dyDescent="0.25">
      <c r="B32" s="24"/>
    </row>
    <row r="33" spans="2:2" x14ac:dyDescent="0.25">
      <c r="B33" s="24"/>
    </row>
  </sheetData>
  <mergeCells count="24">
    <mergeCell ref="A17:A20"/>
    <mergeCell ref="A21:A24"/>
    <mergeCell ref="A25:A28"/>
    <mergeCell ref="B17:B19"/>
    <mergeCell ref="B21:B23"/>
    <mergeCell ref="B25:B27"/>
    <mergeCell ref="I17:I19"/>
    <mergeCell ref="C7:E7"/>
    <mergeCell ref="F7:H7"/>
    <mergeCell ref="I21:I23"/>
    <mergeCell ref="I25:I27"/>
    <mergeCell ref="A1:I1"/>
    <mergeCell ref="A2:I2"/>
    <mergeCell ref="A3:I3"/>
    <mergeCell ref="B9:B11"/>
    <mergeCell ref="B13:B15"/>
    <mergeCell ref="I9:I11"/>
    <mergeCell ref="I13:I15"/>
    <mergeCell ref="I7:I8"/>
    <mergeCell ref="A9:A12"/>
    <mergeCell ref="A13:A16"/>
    <mergeCell ref="A7:A8"/>
    <mergeCell ref="B7:B8"/>
    <mergeCell ref="A5:I5"/>
  </mergeCells>
  <pageMargins left="0.7" right="0.7" top="0.75" bottom="0.75" header="0.3" footer="0.3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opLeftCell="B28" zoomScaleNormal="100" workbookViewId="0">
      <selection activeCell="F48" sqref="F48"/>
    </sheetView>
  </sheetViews>
  <sheetFormatPr defaultRowHeight="15" x14ac:dyDescent="0.25"/>
  <cols>
    <col min="1" max="1" width="5.28515625" bestFit="1" customWidth="1"/>
    <col min="2" max="2" width="22" customWidth="1"/>
    <col min="3" max="3" width="12.7109375" style="1" bestFit="1" customWidth="1"/>
    <col min="4" max="4" width="100.7109375" customWidth="1"/>
    <col min="5" max="5" width="16.28515625" bestFit="1" customWidth="1"/>
    <col min="6" max="6" width="17.28515625" customWidth="1"/>
    <col min="7" max="7" width="37.5703125" bestFit="1" customWidth="1"/>
    <col min="8" max="8" width="20.7109375" customWidth="1"/>
    <col min="9" max="10" width="11.7109375" bestFit="1" customWidth="1"/>
    <col min="11" max="11" width="11.7109375" customWidth="1"/>
    <col min="13" max="13" width="10.5703125" bestFit="1" customWidth="1"/>
    <col min="14" max="14" width="10" bestFit="1" customWidth="1"/>
  </cols>
  <sheetData>
    <row r="1" spans="1:11" x14ac:dyDescent="0.25">
      <c r="A1" s="200" t="s">
        <v>6</v>
      </c>
      <c r="B1" s="200"/>
      <c r="C1" s="200"/>
      <c r="D1" s="200"/>
      <c r="E1" s="200"/>
      <c r="F1" s="200"/>
      <c r="G1" s="200"/>
      <c r="H1" s="200"/>
      <c r="I1" s="200"/>
    </row>
    <row r="2" spans="1:11" x14ac:dyDescent="0.25">
      <c r="A2" s="200" t="s">
        <v>7</v>
      </c>
      <c r="B2" s="200"/>
      <c r="C2" s="200"/>
      <c r="D2" s="200"/>
      <c r="E2" s="200"/>
      <c r="F2" s="200"/>
      <c r="G2" s="200"/>
      <c r="H2" s="200"/>
      <c r="I2" s="200"/>
    </row>
    <row r="3" spans="1:11" x14ac:dyDescent="0.25">
      <c r="A3" s="200" t="s">
        <v>8</v>
      </c>
      <c r="B3" s="200"/>
      <c r="C3" s="200"/>
      <c r="D3" s="200"/>
      <c r="E3" s="200"/>
      <c r="F3" s="200"/>
      <c r="G3" s="200"/>
      <c r="H3" s="200"/>
      <c r="I3" s="200"/>
    </row>
    <row r="4" spans="1:11" x14ac:dyDescent="0.25">
      <c r="A4" s="1"/>
      <c r="B4" s="1"/>
      <c r="D4" s="1"/>
      <c r="E4" s="1"/>
      <c r="F4" s="1"/>
      <c r="G4" s="1"/>
      <c r="H4" s="1"/>
      <c r="I4" s="1"/>
    </row>
    <row r="5" spans="1:11" ht="26.25" x14ac:dyDescent="0.4">
      <c r="A5" s="221" t="s">
        <v>16</v>
      </c>
      <c r="B5" s="221"/>
      <c r="C5" s="221"/>
      <c r="D5" s="221"/>
      <c r="E5" s="221"/>
      <c r="F5" s="221"/>
      <c r="G5" s="221"/>
      <c r="H5" s="221"/>
      <c r="I5" s="221"/>
      <c r="J5" s="222"/>
      <c r="K5" s="222"/>
    </row>
    <row r="6" spans="1:11" ht="21.75" thickBot="1" x14ac:dyDescent="0.4">
      <c r="A6" s="223" t="s">
        <v>53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</row>
    <row r="7" spans="1:11" s="44" customFormat="1" ht="30.75" thickTop="1" x14ac:dyDescent="0.25">
      <c r="A7" s="85" t="s">
        <v>17</v>
      </c>
      <c r="B7" s="86" t="s">
        <v>96</v>
      </c>
      <c r="C7" s="87" t="s">
        <v>18</v>
      </c>
      <c r="D7" s="87" t="s">
        <v>19</v>
      </c>
      <c r="E7" s="87" t="s">
        <v>20</v>
      </c>
      <c r="F7" s="87" t="s">
        <v>54</v>
      </c>
      <c r="G7" s="87" t="s">
        <v>52</v>
      </c>
      <c r="H7" s="87" t="s">
        <v>55</v>
      </c>
      <c r="I7" s="87" t="s">
        <v>56</v>
      </c>
      <c r="J7" s="87" t="s">
        <v>57</v>
      </c>
      <c r="K7" s="88" t="s">
        <v>58</v>
      </c>
    </row>
    <row r="8" spans="1:11" s="39" customFormat="1" ht="28.15" customHeight="1" x14ac:dyDescent="0.25">
      <c r="A8" s="89">
        <v>1</v>
      </c>
      <c r="B8" s="41" t="s">
        <v>21</v>
      </c>
      <c r="C8" s="51">
        <v>278</v>
      </c>
      <c r="D8" s="59" t="s">
        <v>30</v>
      </c>
      <c r="E8" s="53">
        <v>20532</v>
      </c>
      <c r="F8" s="41" t="s">
        <v>26</v>
      </c>
      <c r="G8" s="51" t="s">
        <v>31</v>
      </c>
      <c r="H8" s="61" t="s">
        <v>131</v>
      </c>
      <c r="I8" s="54">
        <v>42326</v>
      </c>
      <c r="J8" s="54">
        <v>43039</v>
      </c>
      <c r="K8" s="90" t="s">
        <v>25</v>
      </c>
    </row>
    <row r="9" spans="1:11" s="39" customFormat="1" ht="28.15" customHeight="1" x14ac:dyDescent="0.25">
      <c r="A9" s="89">
        <v>2</v>
      </c>
      <c r="B9" s="41" t="s">
        <v>21</v>
      </c>
      <c r="C9" s="51">
        <v>285</v>
      </c>
      <c r="D9" s="59" t="s">
        <v>33</v>
      </c>
      <c r="E9" s="53">
        <v>24226</v>
      </c>
      <c r="F9" s="41" t="s">
        <v>26</v>
      </c>
      <c r="G9" s="51" t="s">
        <v>34</v>
      </c>
      <c r="H9" s="61" t="s">
        <v>131</v>
      </c>
      <c r="I9" s="54">
        <v>42369</v>
      </c>
      <c r="J9" s="54">
        <v>43099</v>
      </c>
      <c r="K9" s="90" t="s">
        <v>25</v>
      </c>
    </row>
    <row r="10" spans="1:11" s="39" customFormat="1" ht="28.15" customHeight="1" x14ac:dyDescent="0.25">
      <c r="A10" s="89">
        <v>3</v>
      </c>
      <c r="B10" s="41" t="s">
        <v>21</v>
      </c>
      <c r="C10" s="51">
        <v>224</v>
      </c>
      <c r="D10" s="59" t="s">
        <v>35</v>
      </c>
      <c r="E10" s="53">
        <v>32167.25</v>
      </c>
      <c r="F10" s="41" t="s">
        <v>26</v>
      </c>
      <c r="G10" s="51" t="s">
        <v>36</v>
      </c>
      <c r="H10" s="60" t="s">
        <v>37</v>
      </c>
      <c r="I10" s="54">
        <v>41275</v>
      </c>
      <c r="J10" s="54">
        <v>42369</v>
      </c>
      <c r="K10" s="90" t="s">
        <v>29</v>
      </c>
    </row>
    <row r="11" spans="1:11" s="39" customFormat="1" ht="28.15" customHeight="1" x14ac:dyDescent="0.25">
      <c r="A11" s="89">
        <v>4</v>
      </c>
      <c r="B11" s="41" t="s">
        <v>21</v>
      </c>
      <c r="C11" s="51">
        <v>253</v>
      </c>
      <c r="D11" s="59" t="s">
        <v>38</v>
      </c>
      <c r="E11" s="53">
        <v>34932</v>
      </c>
      <c r="F11" s="41" t="s">
        <v>26</v>
      </c>
      <c r="G11" s="51" t="s">
        <v>31</v>
      </c>
      <c r="H11" s="61" t="s">
        <v>131</v>
      </c>
      <c r="I11" s="54">
        <v>41883</v>
      </c>
      <c r="J11" s="54">
        <v>42735</v>
      </c>
      <c r="K11" s="90"/>
    </row>
    <row r="12" spans="1:11" s="39" customFormat="1" ht="28.15" customHeight="1" x14ac:dyDescent="0.25">
      <c r="A12" s="89">
        <v>5</v>
      </c>
      <c r="B12" s="41" t="s">
        <v>21</v>
      </c>
      <c r="C12" s="52" t="s">
        <v>39</v>
      </c>
      <c r="D12" s="58" t="s">
        <v>40</v>
      </c>
      <c r="E12" s="55">
        <v>39600</v>
      </c>
      <c r="F12" s="41" t="s">
        <v>26</v>
      </c>
      <c r="G12" s="52" t="s">
        <v>41</v>
      </c>
      <c r="H12" s="61" t="s">
        <v>132</v>
      </c>
      <c r="I12" s="41"/>
      <c r="J12" s="41" t="s">
        <v>42</v>
      </c>
      <c r="K12" s="90"/>
    </row>
    <row r="13" spans="1:11" s="39" customFormat="1" ht="28.15" customHeight="1" x14ac:dyDescent="0.25">
      <c r="A13" s="89">
        <v>6</v>
      </c>
      <c r="B13" s="41" t="s">
        <v>21</v>
      </c>
      <c r="C13" s="51">
        <v>280</v>
      </c>
      <c r="D13" s="59" t="s">
        <v>43</v>
      </c>
      <c r="E13" s="53">
        <v>43019</v>
      </c>
      <c r="F13" s="41" t="s">
        <v>26</v>
      </c>
      <c r="G13" s="51" t="s">
        <v>36</v>
      </c>
      <c r="H13" s="61" t="s">
        <v>131</v>
      </c>
      <c r="I13" s="54">
        <v>42354</v>
      </c>
      <c r="J13" s="54">
        <v>43388</v>
      </c>
      <c r="K13" s="90" t="s">
        <v>25</v>
      </c>
    </row>
    <row r="14" spans="1:11" s="39" customFormat="1" ht="28.15" customHeight="1" x14ac:dyDescent="0.25">
      <c r="A14" s="89">
        <v>7</v>
      </c>
      <c r="B14" s="41" t="s">
        <v>21</v>
      </c>
      <c r="C14" s="51">
        <v>281</v>
      </c>
      <c r="D14" s="59" t="s">
        <v>44</v>
      </c>
      <c r="E14" s="53">
        <v>64030</v>
      </c>
      <c r="F14" s="53" t="s">
        <v>12</v>
      </c>
      <c r="G14" s="51" t="s">
        <v>36</v>
      </c>
      <c r="H14" s="61" t="s">
        <v>131</v>
      </c>
      <c r="I14" s="54">
        <v>42354</v>
      </c>
      <c r="J14" s="54">
        <v>43388</v>
      </c>
      <c r="K14" s="90" t="s">
        <v>25</v>
      </c>
    </row>
    <row r="15" spans="1:11" s="39" customFormat="1" ht="28.15" customHeight="1" x14ac:dyDescent="0.25">
      <c r="A15" s="89">
        <v>8</v>
      </c>
      <c r="B15" s="41" t="s">
        <v>21</v>
      </c>
      <c r="C15" s="51">
        <v>263</v>
      </c>
      <c r="D15" s="59" t="s">
        <v>22</v>
      </c>
      <c r="E15" s="53">
        <v>127273.75</v>
      </c>
      <c r="F15" s="53" t="s">
        <v>12</v>
      </c>
      <c r="G15" s="51" t="s">
        <v>23</v>
      </c>
      <c r="H15" s="61" t="s">
        <v>24</v>
      </c>
      <c r="I15" s="54">
        <v>42066</v>
      </c>
      <c r="J15" s="54">
        <v>43161</v>
      </c>
      <c r="K15" s="90" t="s">
        <v>25</v>
      </c>
    </row>
    <row r="16" spans="1:11" s="39" customFormat="1" ht="28.15" customHeight="1" x14ac:dyDescent="0.25">
      <c r="A16" s="89">
        <v>9</v>
      </c>
      <c r="B16" s="41" t="s">
        <v>21</v>
      </c>
      <c r="C16" s="51">
        <v>255</v>
      </c>
      <c r="D16" s="59" t="s">
        <v>46</v>
      </c>
      <c r="E16" s="53">
        <v>170344</v>
      </c>
      <c r="F16" s="53" t="s">
        <v>12</v>
      </c>
      <c r="G16" s="51" t="s">
        <v>27</v>
      </c>
      <c r="H16" s="61" t="s">
        <v>133</v>
      </c>
      <c r="I16" s="54">
        <v>42017</v>
      </c>
      <c r="J16" s="54">
        <v>43465</v>
      </c>
      <c r="K16" s="90" t="s">
        <v>29</v>
      </c>
    </row>
    <row r="17" spans="1:14" s="39" customFormat="1" ht="28.15" customHeight="1" x14ac:dyDescent="0.25">
      <c r="A17" s="89">
        <v>10</v>
      </c>
      <c r="B17" s="190" t="s">
        <v>21</v>
      </c>
      <c r="C17" s="191" t="s">
        <v>45</v>
      </c>
      <c r="D17" s="62" t="s">
        <v>129</v>
      </c>
      <c r="E17" s="192">
        <v>72125</v>
      </c>
      <c r="F17" s="53" t="s">
        <v>12</v>
      </c>
      <c r="G17" s="51" t="s">
        <v>36</v>
      </c>
      <c r="H17" s="61" t="s">
        <v>130</v>
      </c>
      <c r="I17" s="64">
        <v>41462</v>
      </c>
      <c r="J17" s="64">
        <v>42192</v>
      </c>
      <c r="K17" s="90" t="s">
        <v>25</v>
      </c>
    </row>
    <row r="18" spans="1:14" s="39" customFormat="1" ht="28.15" customHeight="1" thickBot="1" x14ac:dyDescent="0.3">
      <c r="A18" s="89">
        <v>11</v>
      </c>
      <c r="B18" s="92" t="s">
        <v>21</v>
      </c>
      <c r="C18" s="93">
        <v>219</v>
      </c>
      <c r="D18" s="94" t="s">
        <v>47</v>
      </c>
      <c r="E18" s="71">
        <v>300000</v>
      </c>
      <c r="F18" s="71" t="s">
        <v>48</v>
      </c>
      <c r="G18" s="93" t="s">
        <v>49</v>
      </c>
      <c r="H18" s="95" t="s">
        <v>28</v>
      </c>
      <c r="I18" s="96">
        <v>41275</v>
      </c>
      <c r="J18" s="96">
        <v>42794</v>
      </c>
      <c r="K18" s="97"/>
    </row>
    <row r="19" spans="1:14" s="39" customFormat="1" ht="15.75" thickTop="1" x14ac:dyDescent="0.25">
      <c r="A19" s="65"/>
      <c r="B19" s="65"/>
      <c r="C19" s="66"/>
      <c r="D19" s="227" t="s">
        <v>98</v>
      </c>
      <c r="E19" s="78">
        <f>E8+E9+E10+E11+E12+E13</f>
        <v>194476.25</v>
      </c>
      <c r="F19" s="79" t="s">
        <v>11</v>
      </c>
      <c r="G19" s="68"/>
      <c r="H19" s="68"/>
      <c r="I19" s="67"/>
      <c r="J19" s="67"/>
      <c r="K19" s="69"/>
      <c r="M19" s="49"/>
      <c r="N19" s="50"/>
    </row>
    <row r="20" spans="1:14" s="39" customFormat="1" x14ac:dyDescent="0.25">
      <c r="A20" s="45"/>
      <c r="B20" s="45"/>
      <c r="C20" s="56"/>
      <c r="D20" s="228"/>
      <c r="E20" s="73">
        <f>E15+E16+E17</f>
        <v>369742.75</v>
      </c>
      <c r="F20" s="74" t="s">
        <v>12</v>
      </c>
      <c r="G20" s="46"/>
      <c r="H20" s="46"/>
      <c r="I20" s="48"/>
      <c r="J20" s="48"/>
      <c r="M20" s="49"/>
      <c r="N20" s="50"/>
    </row>
    <row r="21" spans="1:14" s="38" customFormat="1" ht="15.75" thickBot="1" x14ac:dyDescent="0.3">
      <c r="A21" s="45"/>
      <c r="B21" s="45"/>
      <c r="C21" s="56"/>
      <c r="D21" s="228"/>
      <c r="E21" s="80">
        <f>E18</f>
        <v>300000</v>
      </c>
      <c r="F21" s="81" t="s">
        <v>10</v>
      </c>
      <c r="G21" s="46"/>
      <c r="H21" s="46"/>
      <c r="I21" s="48"/>
      <c r="J21" s="48"/>
      <c r="K21" s="39"/>
      <c r="M21" s="40"/>
      <c r="N21" s="15"/>
    </row>
    <row r="22" spans="1:14" s="38" customFormat="1" ht="16.5" thickTop="1" thickBot="1" x14ac:dyDescent="0.3">
      <c r="A22" s="45"/>
      <c r="B22" s="45"/>
      <c r="C22" s="56"/>
      <c r="D22" s="70" t="s">
        <v>99</v>
      </c>
      <c r="E22" s="76">
        <f>E19+E20+E21</f>
        <v>864219</v>
      </c>
      <c r="F22" s="82"/>
      <c r="G22" s="84"/>
      <c r="H22" s="46"/>
      <c r="I22" s="48"/>
      <c r="J22" s="48"/>
      <c r="K22" s="39"/>
    </row>
    <row r="23" spans="1:14" s="38" customFormat="1" ht="15.75" thickTop="1" x14ac:dyDescent="0.25">
      <c r="A23" s="45"/>
      <c r="B23" s="45"/>
      <c r="C23" s="56"/>
      <c r="D23" s="46"/>
      <c r="E23" s="47"/>
      <c r="F23" s="47"/>
      <c r="G23" s="46"/>
      <c r="H23" s="46"/>
      <c r="I23" s="48"/>
      <c r="J23" s="48"/>
      <c r="K23" s="39"/>
    </row>
    <row r="24" spans="1:14" s="44" customFormat="1" ht="21.75" thickBot="1" x14ac:dyDescent="0.4">
      <c r="A24" s="225" t="s">
        <v>59</v>
      </c>
      <c r="B24" s="226"/>
      <c r="C24" s="226"/>
      <c r="D24" s="226"/>
      <c r="E24" s="226"/>
      <c r="F24" s="226"/>
      <c r="G24" s="226"/>
      <c r="H24" s="226"/>
      <c r="I24" s="226"/>
      <c r="J24" s="226"/>
      <c r="K24" s="226"/>
    </row>
    <row r="25" spans="1:14" s="38" customFormat="1" ht="28.15" customHeight="1" thickTop="1" x14ac:dyDescent="0.25">
      <c r="A25" s="104" t="s">
        <v>17</v>
      </c>
      <c r="B25" s="105" t="s">
        <v>94</v>
      </c>
      <c r="C25" s="106" t="s">
        <v>18</v>
      </c>
      <c r="D25" s="106" t="s">
        <v>19</v>
      </c>
      <c r="E25" s="106" t="s">
        <v>20</v>
      </c>
      <c r="F25" s="106" t="s">
        <v>54</v>
      </c>
      <c r="G25" s="106" t="s">
        <v>52</v>
      </c>
      <c r="H25" s="106" t="s">
        <v>55</v>
      </c>
      <c r="I25" s="106" t="s">
        <v>56</v>
      </c>
      <c r="J25" s="106" t="s">
        <v>57</v>
      </c>
      <c r="K25" s="107" t="s">
        <v>58</v>
      </c>
    </row>
    <row r="26" spans="1:14" s="38" customFormat="1" ht="28.15" customHeight="1" x14ac:dyDescent="0.25">
      <c r="A26" s="89">
        <v>1</v>
      </c>
      <c r="B26" s="41" t="s">
        <v>60</v>
      </c>
      <c r="C26" s="51">
        <v>208</v>
      </c>
      <c r="D26" s="59" t="s">
        <v>67</v>
      </c>
      <c r="E26" s="53">
        <v>13666.67</v>
      </c>
      <c r="F26" s="41" t="s">
        <v>26</v>
      </c>
      <c r="G26" s="51" t="s">
        <v>27</v>
      </c>
      <c r="H26" s="51" t="s">
        <v>68</v>
      </c>
      <c r="I26" s="54">
        <v>41456</v>
      </c>
      <c r="J26" s="54">
        <v>42369</v>
      </c>
      <c r="K26" s="90" t="s">
        <v>29</v>
      </c>
    </row>
    <row r="27" spans="1:14" s="38" customFormat="1" ht="28.15" customHeight="1" x14ac:dyDescent="0.25">
      <c r="A27" s="89">
        <v>2</v>
      </c>
      <c r="B27" s="41" t="s">
        <v>60</v>
      </c>
      <c r="C27" s="51">
        <v>218</v>
      </c>
      <c r="D27" s="59" t="s">
        <v>71</v>
      </c>
      <c r="E27" s="53">
        <v>13803.33</v>
      </c>
      <c r="F27" s="41" t="s">
        <v>26</v>
      </c>
      <c r="G27" s="51" t="s">
        <v>27</v>
      </c>
      <c r="H27" s="51" t="s">
        <v>68</v>
      </c>
      <c r="I27" s="54">
        <v>41548</v>
      </c>
      <c r="J27" s="54">
        <v>42369</v>
      </c>
      <c r="K27" s="90"/>
    </row>
    <row r="28" spans="1:14" s="38" customFormat="1" ht="28.15" customHeight="1" x14ac:dyDescent="0.25">
      <c r="A28" s="89">
        <v>4</v>
      </c>
      <c r="B28" s="41" t="s">
        <v>60</v>
      </c>
      <c r="C28" s="51">
        <v>217</v>
      </c>
      <c r="D28" s="59" t="s">
        <v>72</v>
      </c>
      <c r="E28" s="53">
        <v>15818</v>
      </c>
      <c r="F28" s="41" t="s">
        <v>26</v>
      </c>
      <c r="G28" s="51" t="s">
        <v>27</v>
      </c>
      <c r="H28" s="51" t="s">
        <v>68</v>
      </c>
      <c r="I28" s="54">
        <v>41548</v>
      </c>
      <c r="J28" s="54">
        <v>42369</v>
      </c>
      <c r="K28" s="90"/>
    </row>
    <row r="29" spans="1:14" s="38" customFormat="1" ht="28.15" customHeight="1" x14ac:dyDescent="0.25">
      <c r="A29" s="89">
        <v>5</v>
      </c>
      <c r="B29" s="41" t="s">
        <v>60</v>
      </c>
      <c r="C29" s="51">
        <v>222</v>
      </c>
      <c r="D29" s="59" t="s">
        <v>78</v>
      </c>
      <c r="E29" s="53">
        <v>20000</v>
      </c>
      <c r="F29" s="41" t="s">
        <v>26</v>
      </c>
      <c r="G29" s="51" t="s">
        <v>76</v>
      </c>
      <c r="H29" s="51" t="s">
        <v>68</v>
      </c>
      <c r="I29" s="54">
        <v>41760</v>
      </c>
      <c r="J29" s="54">
        <v>42369</v>
      </c>
      <c r="K29" s="90" t="s">
        <v>29</v>
      </c>
    </row>
    <row r="30" spans="1:14" s="38" customFormat="1" ht="28.15" customHeight="1" x14ac:dyDescent="0.25">
      <c r="A30" s="89">
        <v>6</v>
      </c>
      <c r="B30" s="41" t="s">
        <v>60</v>
      </c>
      <c r="C30" s="51">
        <v>245</v>
      </c>
      <c r="D30" s="59" t="s">
        <v>79</v>
      </c>
      <c r="E30" s="53">
        <v>20000</v>
      </c>
      <c r="F30" s="41" t="s">
        <v>26</v>
      </c>
      <c r="G30" s="51" t="s">
        <v>76</v>
      </c>
      <c r="H30" s="51" t="s">
        <v>68</v>
      </c>
      <c r="I30" s="54">
        <v>41829</v>
      </c>
      <c r="J30" s="54">
        <v>43100</v>
      </c>
      <c r="K30" s="90" t="s">
        <v>29</v>
      </c>
    </row>
    <row r="31" spans="1:14" s="38" customFormat="1" ht="28.15" customHeight="1" x14ac:dyDescent="0.25">
      <c r="A31" s="89">
        <v>7</v>
      </c>
      <c r="B31" s="41" t="s">
        <v>60</v>
      </c>
      <c r="C31" s="51">
        <v>254</v>
      </c>
      <c r="D31" s="59" t="s">
        <v>73</v>
      </c>
      <c r="E31" s="53">
        <v>21350.34</v>
      </c>
      <c r="F31" s="41" t="s">
        <v>26</v>
      </c>
      <c r="G31" s="51" t="s">
        <v>27</v>
      </c>
      <c r="H31" s="51" t="s">
        <v>68</v>
      </c>
      <c r="I31" s="54">
        <v>42017</v>
      </c>
      <c r="J31" s="54">
        <v>42735</v>
      </c>
      <c r="K31" s="90"/>
    </row>
    <row r="32" spans="1:14" s="38" customFormat="1" ht="28.15" customHeight="1" x14ac:dyDescent="0.25">
      <c r="A32" s="89">
        <v>8</v>
      </c>
      <c r="B32" s="41" t="s">
        <v>60</v>
      </c>
      <c r="C32" s="51">
        <v>262</v>
      </c>
      <c r="D32" s="59" t="s">
        <v>77</v>
      </c>
      <c r="E32" s="53">
        <v>29050</v>
      </c>
      <c r="F32" s="41" t="s">
        <v>26</v>
      </c>
      <c r="G32" s="51" t="s">
        <v>76</v>
      </c>
      <c r="H32" s="51" t="s">
        <v>68</v>
      </c>
      <c r="I32" s="54">
        <v>42080</v>
      </c>
      <c r="J32" s="54">
        <v>43160</v>
      </c>
      <c r="K32" s="90" t="s">
        <v>29</v>
      </c>
    </row>
    <row r="33" spans="1:14" s="38" customFormat="1" ht="28.15" customHeight="1" x14ac:dyDescent="0.25">
      <c r="A33" s="89">
        <v>11</v>
      </c>
      <c r="B33" s="41" t="s">
        <v>60</v>
      </c>
      <c r="C33" s="51">
        <v>273</v>
      </c>
      <c r="D33" s="59" t="s">
        <v>74</v>
      </c>
      <c r="E33" s="53">
        <v>46272.6</v>
      </c>
      <c r="F33" s="41" t="s">
        <v>26</v>
      </c>
      <c r="G33" s="51" t="s">
        <v>27</v>
      </c>
      <c r="H33" s="51" t="s">
        <v>68</v>
      </c>
      <c r="I33" s="54">
        <v>42248</v>
      </c>
      <c r="J33" s="54">
        <v>42735</v>
      </c>
      <c r="K33" s="90"/>
    </row>
    <row r="34" spans="1:14" s="38" customFormat="1" ht="28.15" customHeight="1" x14ac:dyDescent="0.25">
      <c r="A34" s="89">
        <v>12</v>
      </c>
      <c r="B34" s="41" t="s">
        <v>60</v>
      </c>
      <c r="C34" s="52" t="s">
        <v>85</v>
      </c>
      <c r="D34" s="58" t="s">
        <v>86</v>
      </c>
      <c r="E34" s="55">
        <v>55000</v>
      </c>
      <c r="F34" s="53" t="s">
        <v>12</v>
      </c>
      <c r="G34" s="52" t="s">
        <v>27</v>
      </c>
      <c r="H34" s="52"/>
      <c r="I34" s="41"/>
      <c r="J34" s="41"/>
      <c r="K34" s="90"/>
    </row>
    <row r="35" spans="1:14" s="38" customFormat="1" ht="28.15" customHeight="1" x14ac:dyDescent="0.25">
      <c r="A35" s="89">
        <v>13</v>
      </c>
      <c r="B35" s="41" t="s">
        <v>60</v>
      </c>
      <c r="C35" s="51">
        <v>239</v>
      </c>
      <c r="D35" s="59" t="s">
        <v>87</v>
      </c>
      <c r="E35" s="53">
        <v>66000</v>
      </c>
      <c r="F35" s="53" t="s">
        <v>12</v>
      </c>
      <c r="G35" s="51" t="s">
        <v>36</v>
      </c>
      <c r="H35" s="51" t="s">
        <v>88</v>
      </c>
      <c r="I35" s="54">
        <v>41426</v>
      </c>
      <c r="J35" s="54">
        <v>43100</v>
      </c>
      <c r="K35" s="90" t="s">
        <v>25</v>
      </c>
    </row>
    <row r="36" spans="1:14" s="38" customFormat="1" ht="28.15" customHeight="1" x14ac:dyDescent="0.25">
      <c r="A36" s="89">
        <v>14</v>
      </c>
      <c r="B36" s="41" t="s">
        <v>60</v>
      </c>
      <c r="C36" s="51">
        <v>234</v>
      </c>
      <c r="D36" s="59" t="s">
        <v>90</v>
      </c>
      <c r="E36" s="53">
        <v>71500</v>
      </c>
      <c r="F36" s="53" t="s">
        <v>12</v>
      </c>
      <c r="G36" s="51" t="s">
        <v>76</v>
      </c>
      <c r="H36" s="51" t="s">
        <v>68</v>
      </c>
      <c r="I36" s="54">
        <v>41712</v>
      </c>
      <c r="J36" s="54">
        <v>43100</v>
      </c>
      <c r="K36" s="90" t="s">
        <v>29</v>
      </c>
    </row>
    <row r="37" spans="1:14" s="38" customFormat="1" ht="28.15" customHeight="1" x14ac:dyDescent="0.25">
      <c r="A37" s="89">
        <v>15</v>
      </c>
      <c r="B37" s="41" t="s">
        <v>60</v>
      </c>
      <c r="C37" s="51">
        <v>264</v>
      </c>
      <c r="D37" s="59" t="s">
        <v>89</v>
      </c>
      <c r="E37" s="53">
        <v>135300</v>
      </c>
      <c r="F37" s="53" t="s">
        <v>12</v>
      </c>
      <c r="G37" s="51" t="s">
        <v>76</v>
      </c>
      <c r="H37" s="51" t="s">
        <v>68</v>
      </c>
      <c r="I37" s="54">
        <v>42165</v>
      </c>
      <c r="J37" s="54">
        <v>43465</v>
      </c>
      <c r="K37" s="90" t="s">
        <v>29</v>
      </c>
    </row>
    <row r="38" spans="1:14" s="38" customFormat="1" ht="28.15" customHeight="1" x14ac:dyDescent="0.25">
      <c r="A38" s="89">
        <v>16</v>
      </c>
      <c r="B38" s="41" t="s">
        <v>60</v>
      </c>
      <c r="C38" s="51">
        <v>230</v>
      </c>
      <c r="D38" s="59" t="s">
        <v>84</v>
      </c>
      <c r="E38" s="53">
        <v>201176.72</v>
      </c>
      <c r="F38" s="53" t="s">
        <v>48</v>
      </c>
      <c r="G38" s="51" t="s">
        <v>76</v>
      </c>
      <c r="H38" s="51" t="s">
        <v>68</v>
      </c>
      <c r="I38" s="54">
        <v>41275</v>
      </c>
      <c r="J38" s="54">
        <v>43465</v>
      </c>
      <c r="K38" s="90" t="s">
        <v>29</v>
      </c>
    </row>
    <row r="39" spans="1:14" s="38" customFormat="1" ht="28.15" customHeight="1" x14ac:dyDescent="0.25">
      <c r="A39" s="89">
        <v>17</v>
      </c>
      <c r="B39" s="41" t="s">
        <v>60</v>
      </c>
      <c r="C39" s="52" t="s">
        <v>61</v>
      </c>
      <c r="D39" s="58" t="s">
        <v>62</v>
      </c>
      <c r="E39" s="55">
        <v>376208</v>
      </c>
      <c r="F39" s="53" t="s">
        <v>48</v>
      </c>
      <c r="G39" s="52" t="s">
        <v>63</v>
      </c>
      <c r="H39" s="52" t="s">
        <v>64</v>
      </c>
      <c r="I39" s="41">
        <v>2012</v>
      </c>
      <c r="J39" s="41">
        <v>2015</v>
      </c>
      <c r="K39" s="90"/>
    </row>
    <row r="40" spans="1:14" s="38" customFormat="1" ht="28.15" customHeight="1" thickBot="1" x14ac:dyDescent="0.3">
      <c r="A40" s="91">
        <v>18</v>
      </c>
      <c r="B40" s="92" t="s">
        <v>60</v>
      </c>
      <c r="C40" s="100" t="s">
        <v>80</v>
      </c>
      <c r="D40" s="101" t="s">
        <v>81</v>
      </c>
      <c r="E40" s="102">
        <v>418272</v>
      </c>
      <c r="F40" s="71" t="s">
        <v>48</v>
      </c>
      <c r="G40" s="103" t="s">
        <v>82</v>
      </c>
      <c r="H40" s="100" t="s">
        <v>64</v>
      </c>
      <c r="I40" s="100" t="s">
        <v>83</v>
      </c>
      <c r="J40" s="92">
        <v>2015</v>
      </c>
      <c r="K40" s="108" t="s">
        <v>29</v>
      </c>
    </row>
    <row r="41" spans="1:14" s="38" customFormat="1" ht="15.75" thickTop="1" x14ac:dyDescent="0.25">
      <c r="A41" s="35"/>
      <c r="B41" s="35"/>
      <c r="C41" s="57"/>
      <c r="D41" s="229" t="s">
        <v>98</v>
      </c>
      <c r="E41" s="98">
        <f>E26+E27+E28+E29+E30+E31+E32+E33</f>
        <v>179960.94</v>
      </c>
      <c r="F41" s="99" t="s">
        <v>11</v>
      </c>
      <c r="G41" s="36"/>
      <c r="H41" s="36"/>
      <c r="I41" s="37"/>
      <c r="J41" s="37"/>
      <c r="M41" s="40"/>
      <c r="N41" s="15"/>
    </row>
    <row r="42" spans="1:14" s="38" customFormat="1" x14ac:dyDescent="0.25">
      <c r="A42" s="35"/>
      <c r="B42" s="35"/>
      <c r="C42" s="57"/>
      <c r="D42" s="228"/>
      <c r="E42" s="73">
        <f>E34+E35+E36+E37</f>
        <v>327800</v>
      </c>
      <c r="F42" s="74" t="s">
        <v>12</v>
      </c>
      <c r="G42" s="36"/>
      <c r="H42" s="36"/>
      <c r="I42" s="37"/>
      <c r="J42" s="37"/>
      <c r="M42" s="40"/>
      <c r="N42" s="15"/>
    </row>
    <row r="43" spans="1:14" s="38" customFormat="1" ht="15.75" thickBot="1" x14ac:dyDescent="0.3">
      <c r="A43" s="35"/>
      <c r="B43" s="35"/>
      <c r="C43" s="57"/>
      <c r="D43" s="228"/>
      <c r="E43" s="80">
        <f>E38+E39+E40</f>
        <v>995656.72</v>
      </c>
      <c r="F43" s="81" t="s">
        <v>10</v>
      </c>
      <c r="G43" s="36"/>
      <c r="H43" s="36"/>
      <c r="I43" s="37"/>
      <c r="J43" s="37"/>
      <c r="M43" s="40"/>
      <c r="N43" s="15"/>
    </row>
    <row r="44" spans="1:14" s="38" customFormat="1" ht="16.5" thickTop="1" thickBot="1" x14ac:dyDescent="0.3">
      <c r="A44" s="35"/>
      <c r="B44" s="35"/>
      <c r="C44" s="57"/>
      <c r="D44" s="70" t="s">
        <v>99</v>
      </c>
      <c r="E44" s="76">
        <f>E41+E42+E43</f>
        <v>1503417.66</v>
      </c>
      <c r="F44" s="82"/>
      <c r="G44" s="36"/>
      <c r="H44" s="36"/>
      <c r="I44" s="37"/>
      <c r="J44" s="37"/>
    </row>
    <row r="45" spans="1:14" s="38" customFormat="1" ht="15.75" thickTop="1" x14ac:dyDescent="0.25">
      <c r="A45" s="35"/>
      <c r="B45" s="35"/>
      <c r="C45" s="57"/>
      <c r="D45" s="70"/>
      <c r="E45" s="72"/>
      <c r="F45" s="72"/>
      <c r="G45" s="36"/>
      <c r="H45" s="36"/>
      <c r="I45" s="37"/>
      <c r="J45" s="37"/>
    </row>
    <row r="46" spans="1:14" s="38" customFormat="1" ht="21.75" thickBot="1" x14ac:dyDescent="0.4">
      <c r="A46" s="225" t="s">
        <v>51</v>
      </c>
      <c r="B46" s="226"/>
      <c r="C46" s="226"/>
      <c r="D46" s="226"/>
      <c r="E46" s="226"/>
      <c r="F46" s="226"/>
      <c r="G46" s="226"/>
      <c r="H46" s="226"/>
      <c r="I46" s="226"/>
      <c r="J46" s="226"/>
      <c r="K46" s="226"/>
    </row>
    <row r="47" spans="1:14" ht="28.15" customHeight="1" thickTop="1" x14ac:dyDescent="0.25">
      <c r="A47" s="109" t="s">
        <v>17</v>
      </c>
      <c r="B47" s="110" t="s">
        <v>97</v>
      </c>
      <c r="C47" s="111" t="s">
        <v>18</v>
      </c>
      <c r="D47" s="111" t="s">
        <v>19</v>
      </c>
      <c r="E47" s="111" t="s">
        <v>20</v>
      </c>
      <c r="F47" s="111" t="s">
        <v>54</v>
      </c>
      <c r="G47" s="111" t="s">
        <v>52</v>
      </c>
      <c r="H47" s="111" t="s">
        <v>55</v>
      </c>
      <c r="I47" s="111" t="s">
        <v>56</v>
      </c>
      <c r="J47" s="111" t="s">
        <v>57</v>
      </c>
      <c r="K47" s="112" t="s">
        <v>58</v>
      </c>
    </row>
    <row r="48" spans="1:14" s="38" customFormat="1" ht="30.75" thickBot="1" x14ac:dyDescent="0.3">
      <c r="A48" s="91">
        <v>1</v>
      </c>
      <c r="B48" s="92" t="s">
        <v>125</v>
      </c>
      <c r="C48" s="93">
        <v>79</v>
      </c>
      <c r="D48" s="113" t="s">
        <v>91</v>
      </c>
      <c r="E48" s="71">
        <v>171400</v>
      </c>
      <c r="F48" s="53" t="s">
        <v>12</v>
      </c>
      <c r="G48" s="93" t="s">
        <v>92</v>
      </c>
      <c r="H48" s="95" t="s">
        <v>93</v>
      </c>
      <c r="I48" s="96">
        <v>41921</v>
      </c>
      <c r="J48" s="96">
        <v>42735</v>
      </c>
      <c r="K48" s="97"/>
    </row>
    <row r="49" spans="1:14" s="38" customFormat="1" ht="15.75" thickTop="1" x14ac:dyDescent="0.25">
      <c r="B49" s="42"/>
      <c r="C49" s="43"/>
      <c r="D49" s="43"/>
      <c r="E49" s="43"/>
      <c r="F49" s="43"/>
      <c r="G49" s="43"/>
      <c r="H49" s="43"/>
      <c r="I49" s="43"/>
      <c r="J49" s="43"/>
      <c r="K49" s="43"/>
    </row>
    <row r="50" spans="1:14" s="38" customFormat="1" x14ac:dyDescent="0.25">
      <c r="B50" s="42"/>
      <c r="C50" s="43"/>
      <c r="D50" s="43"/>
      <c r="E50" s="43"/>
      <c r="F50" s="43"/>
      <c r="G50" s="43"/>
      <c r="H50" s="43"/>
      <c r="I50" s="43"/>
      <c r="J50" s="43"/>
      <c r="K50" s="43"/>
    </row>
    <row r="51" spans="1:14" s="38" customFormat="1" x14ac:dyDescent="0.25">
      <c r="B51" s="42"/>
      <c r="C51" s="43"/>
      <c r="D51" s="43"/>
      <c r="E51" s="43"/>
      <c r="F51" s="43"/>
      <c r="G51" s="43"/>
      <c r="H51" s="43"/>
      <c r="I51" s="43"/>
      <c r="J51" s="43"/>
      <c r="K51" s="43"/>
    </row>
    <row r="52" spans="1:14" s="38" customFormat="1" x14ac:dyDescent="0.25">
      <c r="B52" s="42"/>
      <c r="C52" s="43"/>
      <c r="D52" s="43"/>
      <c r="E52" s="43"/>
      <c r="F52" s="43"/>
      <c r="G52" s="43"/>
      <c r="H52" s="43"/>
      <c r="I52" s="43"/>
      <c r="J52" s="43"/>
      <c r="K52" s="43"/>
    </row>
    <row r="53" spans="1:14" s="38" customFormat="1" ht="21.75" thickBot="1" x14ac:dyDescent="0.4">
      <c r="A53" s="225" t="s">
        <v>50</v>
      </c>
      <c r="B53" s="226"/>
      <c r="C53" s="226"/>
      <c r="D53" s="226"/>
      <c r="E53" s="226"/>
      <c r="F53" s="226"/>
      <c r="G53" s="226"/>
      <c r="H53" s="226"/>
      <c r="I53" s="226"/>
      <c r="J53" s="226"/>
      <c r="K53" s="226"/>
    </row>
    <row r="54" spans="1:14" s="38" customFormat="1" ht="45.75" thickTop="1" x14ac:dyDescent="0.25">
      <c r="A54" s="114" t="s">
        <v>17</v>
      </c>
      <c r="B54" s="115" t="s">
        <v>95</v>
      </c>
      <c r="C54" s="116" t="s">
        <v>18</v>
      </c>
      <c r="D54" s="116" t="s">
        <v>19</v>
      </c>
      <c r="E54" s="116"/>
      <c r="F54" s="116"/>
      <c r="G54" s="116" t="s">
        <v>52</v>
      </c>
      <c r="H54" s="116"/>
      <c r="I54" s="116" t="s">
        <v>56</v>
      </c>
      <c r="J54" s="116" t="s">
        <v>57</v>
      </c>
      <c r="K54" s="117" t="s">
        <v>58</v>
      </c>
    </row>
    <row r="55" spans="1:14" s="38" customFormat="1" ht="15.75" thickBot="1" x14ac:dyDescent="0.3">
      <c r="A55" s="118"/>
      <c r="B55" s="119"/>
      <c r="C55" s="120"/>
      <c r="D55" s="120"/>
      <c r="E55" s="120"/>
      <c r="F55" s="120"/>
      <c r="G55" s="120"/>
      <c r="H55" s="120"/>
      <c r="I55" s="120"/>
      <c r="J55" s="120"/>
      <c r="K55" s="121"/>
    </row>
    <row r="56" spans="1:14" s="38" customFormat="1" ht="15.75" thickTop="1" x14ac:dyDescent="0.25">
      <c r="B56" s="42"/>
      <c r="C56" s="43"/>
      <c r="D56" s="43"/>
      <c r="E56" s="43"/>
      <c r="F56" s="43"/>
      <c r="G56" s="43"/>
      <c r="H56" s="43"/>
      <c r="I56" s="43"/>
      <c r="J56" s="43"/>
      <c r="K56" s="43"/>
    </row>
    <row r="57" spans="1:14" s="34" customFormat="1" x14ac:dyDescent="0.25">
      <c r="A57" s="38"/>
      <c r="B57" s="42"/>
      <c r="C57" s="43"/>
      <c r="D57" s="43"/>
      <c r="E57" s="43"/>
      <c r="F57" s="43"/>
      <c r="G57" s="43"/>
      <c r="H57" s="43"/>
      <c r="I57" s="43"/>
      <c r="J57" s="43"/>
      <c r="K57" s="43"/>
      <c r="M57" s="13"/>
      <c r="N57" s="14"/>
    </row>
  </sheetData>
  <sortState ref="B28:K44">
    <sortCondition ref="E28:E44"/>
  </sortState>
  <mergeCells count="10">
    <mergeCell ref="A24:K24"/>
    <mergeCell ref="A46:K46"/>
    <mergeCell ref="A53:K53"/>
    <mergeCell ref="D19:D21"/>
    <mergeCell ref="D41:D43"/>
    <mergeCell ref="A1:I1"/>
    <mergeCell ref="A2:I2"/>
    <mergeCell ref="A3:I3"/>
    <mergeCell ref="A5:K5"/>
    <mergeCell ref="A6:K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13" zoomScale="80" zoomScaleNormal="80" workbookViewId="0">
      <selection activeCell="A26" sqref="A26:XFD26"/>
    </sheetView>
  </sheetViews>
  <sheetFormatPr defaultRowHeight="15" x14ac:dyDescent="0.25"/>
  <cols>
    <col min="1" max="1" width="5.28515625" bestFit="1" customWidth="1"/>
    <col min="2" max="2" width="22" customWidth="1"/>
    <col min="3" max="3" width="12.7109375" style="1" bestFit="1" customWidth="1"/>
    <col min="4" max="4" width="100.7109375" customWidth="1"/>
    <col min="5" max="5" width="16.28515625" bestFit="1" customWidth="1"/>
    <col min="6" max="6" width="17.28515625" customWidth="1"/>
    <col min="7" max="7" width="37.5703125" style="1" bestFit="1" customWidth="1"/>
    <col min="8" max="8" width="20.7109375" style="1" customWidth="1"/>
    <col min="9" max="10" width="11.7109375" style="1" bestFit="1" customWidth="1"/>
    <col min="11" max="11" width="11.7109375" style="1" customWidth="1"/>
    <col min="13" max="13" width="10.5703125" bestFit="1" customWidth="1"/>
    <col min="14" max="14" width="10" bestFit="1" customWidth="1"/>
  </cols>
  <sheetData>
    <row r="1" spans="1:11" x14ac:dyDescent="0.25">
      <c r="A1" s="200" t="s">
        <v>6</v>
      </c>
      <c r="B1" s="200"/>
      <c r="C1" s="200"/>
      <c r="D1" s="200"/>
      <c r="E1" s="200"/>
      <c r="F1" s="200"/>
      <c r="G1" s="200"/>
      <c r="H1" s="200"/>
      <c r="I1" s="200"/>
    </row>
    <row r="2" spans="1:11" x14ac:dyDescent="0.25">
      <c r="A2" s="200" t="s">
        <v>7</v>
      </c>
      <c r="B2" s="200"/>
      <c r="C2" s="200"/>
      <c r="D2" s="200"/>
      <c r="E2" s="200"/>
      <c r="F2" s="200"/>
      <c r="G2" s="200"/>
      <c r="H2" s="200"/>
      <c r="I2" s="200"/>
    </row>
    <row r="3" spans="1:11" x14ac:dyDescent="0.25">
      <c r="A3" s="200" t="s">
        <v>8</v>
      </c>
      <c r="B3" s="200"/>
      <c r="C3" s="200"/>
      <c r="D3" s="200"/>
      <c r="E3" s="200"/>
      <c r="F3" s="200"/>
      <c r="G3" s="200"/>
      <c r="H3" s="200"/>
      <c r="I3" s="200"/>
    </row>
    <row r="4" spans="1:11" x14ac:dyDescent="0.25">
      <c r="A4" s="1"/>
      <c r="B4" s="1"/>
      <c r="D4" s="1"/>
      <c r="E4" s="1"/>
      <c r="F4" s="1"/>
    </row>
    <row r="5" spans="1:11" ht="26.25" x14ac:dyDescent="0.4">
      <c r="A5" s="221" t="s">
        <v>100</v>
      </c>
      <c r="B5" s="221"/>
      <c r="C5" s="221"/>
      <c r="D5" s="221"/>
      <c r="E5" s="221"/>
      <c r="F5" s="221"/>
      <c r="G5" s="221"/>
      <c r="H5" s="221"/>
      <c r="I5" s="221"/>
      <c r="J5" s="222"/>
      <c r="K5" s="222"/>
    </row>
    <row r="6" spans="1:11" ht="21.75" thickBot="1" x14ac:dyDescent="0.4">
      <c r="A6" s="223" t="s">
        <v>53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</row>
    <row r="7" spans="1:11" s="44" customFormat="1" ht="30.75" thickTop="1" x14ac:dyDescent="0.25">
      <c r="A7" s="85" t="s">
        <v>17</v>
      </c>
      <c r="B7" s="86" t="s">
        <v>96</v>
      </c>
      <c r="C7" s="87" t="s">
        <v>18</v>
      </c>
      <c r="D7" s="87" t="s">
        <v>19</v>
      </c>
      <c r="E7" s="87" t="s">
        <v>20</v>
      </c>
      <c r="F7" s="87" t="s">
        <v>54</v>
      </c>
      <c r="G7" s="87" t="s">
        <v>52</v>
      </c>
      <c r="H7" s="87" t="s">
        <v>55</v>
      </c>
      <c r="I7" s="87" t="s">
        <v>56</v>
      </c>
      <c r="J7" s="87" t="s">
        <v>57</v>
      </c>
      <c r="K7" s="88" t="s">
        <v>58</v>
      </c>
    </row>
    <row r="8" spans="1:11" s="38" customFormat="1" ht="28.15" customHeight="1" x14ac:dyDescent="0.25">
      <c r="A8" s="89">
        <v>1</v>
      </c>
      <c r="B8" s="41" t="s">
        <v>127</v>
      </c>
      <c r="C8" s="41">
        <v>278</v>
      </c>
      <c r="D8" s="131" t="s">
        <v>30</v>
      </c>
      <c r="E8" s="129">
        <v>20532</v>
      </c>
      <c r="F8" s="55" t="s">
        <v>26</v>
      </c>
      <c r="G8" s="41" t="s">
        <v>31</v>
      </c>
      <c r="H8" s="52" t="s">
        <v>131</v>
      </c>
      <c r="I8" s="186">
        <v>42326</v>
      </c>
      <c r="J8" s="183">
        <v>43039</v>
      </c>
      <c r="K8" s="90" t="s">
        <v>29</v>
      </c>
    </row>
    <row r="9" spans="1:11" s="39" customFormat="1" ht="28.15" customHeight="1" x14ac:dyDescent="0.25">
      <c r="A9" s="89">
        <v>2</v>
      </c>
      <c r="B9" s="41" t="s">
        <v>21</v>
      </c>
      <c r="C9" s="52">
        <v>285</v>
      </c>
      <c r="D9" s="58" t="s">
        <v>33</v>
      </c>
      <c r="E9" s="55">
        <v>24226</v>
      </c>
      <c r="F9" s="41" t="s">
        <v>26</v>
      </c>
      <c r="G9" s="52" t="s">
        <v>34</v>
      </c>
      <c r="H9" s="52" t="s">
        <v>131</v>
      </c>
      <c r="I9" s="183">
        <v>42369</v>
      </c>
      <c r="J9" s="183">
        <v>43099</v>
      </c>
      <c r="K9" s="90" t="s">
        <v>25</v>
      </c>
    </row>
    <row r="10" spans="1:11" s="39" customFormat="1" ht="28.15" customHeight="1" x14ac:dyDescent="0.25">
      <c r="A10" s="89">
        <v>3</v>
      </c>
      <c r="B10" s="41" t="s">
        <v>21</v>
      </c>
      <c r="C10" s="51">
        <v>253</v>
      </c>
      <c r="D10" s="59" t="s">
        <v>38</v>
      </c>
      <c r="E10" s="53">
        <v>34932</v>
      </c>
      <c r="F10" s="41" t="s">
        <v>26</v>
      </c>
      <c r="G10" s="51" t="s">
        <v>31</v>
      </c>
      <c r="H10" s="52" t="s">
        <v>131</v>
      </c>
      <c r="I10" s="54">
        <v>41883</v>
      </c>
      <c r="J10" s="54">
        <v>42735</v>
      </c>
      <c r="K10" s="90"/>
    </row>
    <row r="11" spans="1:11" s="39" customFormat="1" ht="28.15" customHeight="1" x14ac:dyDescent="0.25">
      <c r="A11" s="89">
        <v>4</v>
      </c>
      <c r="B11" s="41" t="s">
        <v>21</v>
      </c>
      <c r="C11" s="51">
        <v>280</v>
      </c>
      <c r="D11" s="59" t="s">
        <v>43</v>
      </c>
      <c r="E11" s="53">
        <v>43019</v>
      </c>
      <c r="F11" s="41" t="s">
        <v>26</v>
      </c>
      <c r="G11" s="51" t="s">
        <v>36</v>
      </c>
      <c r="H11" s="52" t="s">
        <v>131</v>
      </c>
      <c r="I11" s="54">
        <v>42354</v>
      </c>
      <c r="J11" s="54">
        <v>43388</v>
      </c>
      <c r="K11" s="90" t="s">
        <v>25</v>
      </c>
    </row>
    <row r="12" spans="1:11" s="39" customFormat="1" ht="28.15" customHeight="1" x14ac:dyDescent="0.25">
      <c r="A12" s="89">
        <v>5</v>
      </c>
      <c r="B12" s="41" t="s">
        <v>21</v>
      </c>
      <c r="C12" s="51">
        <v>300</v>
      </c>
      <c r="D12" s="59" t="s">
        <v>104</v>
      </c>
      <c r="E12" s="53">
        <v>44010</v>
      </c>
      <c r="F12" s="41" t="s">
        <v>26</v>
      </c>
      <c r="G12" s="51" t="s">
        <v>49</v>
      </c>
      <c r="H12" s="52" t="s">
        <v>131</v>
      </c>
      <c r="I12" s="54">
        <v>42725</v>
      </c>
      <c r="J12" s="54">
        <v>43373</v>
      </c>
      <c r="K12" s="90"/>
    </row>
    <row r="13" spans="1:11" s="39" customFormat="1" ht="28.15" customHeight="1" x14ac:dyDescent="0.25">
      <c r="A13" s="89">
        <v>6</v>
      </c>
      <c r="B13" s="41" t="s">
        <v>21</v>
      </c>
      <c r="C13" s="51">
        <v>281</v>
      </c>
      <c r="D13" s="59" t="s">
        <v>44</v>
      </c>
      <c r="E13" s="53">
        <v>64030</v>
      </c>
      <c r="F13" s="53" t="s">
        <v>12</v>
      </c>
      <c r="G13" s="51" t="s">
        <v>36</v>
      </c>
      <c r="H13" s="52" t="s">
        <v>131</v>
      </c>
      <c r="I13" s="54">
        <v>42354</v>
      </c>
      <c r="J13" s="54">
        <v>43388</v>
      </c>
      <c r="K13" s="90" t="s">
        <v>25</v>
      </c>
    </row>
    <row r="14" spans="1:11" s="39" customFormat="1" ht="28.15" customHeight="1" x14ac:dyDescent="0.25">
      <c r="A14" s="89">
        <v>7</v>
      </c>
      <c r="B14" s="41" t="s">
        <v>21</v>
      </c>
      <c r="C14" s="52">
        <v>282</v>
      </c>
      <c r="D14" s="58" t="s">
        <v>106</v>
      </c>
      <c r="E14" s="55">
        <v>90415</v>
      </c>
      <c r="F14" s="53" t="s">
        <v>12</v>
      </c>
      <c r="G14" s="52" t="s">
        <v>34</v>
      </c>
      <c r="H14" s="60" t="s">
        <v>32</v>
      </c>
      <c r="I14" s="54">
        <v>42370</v>
      </c>
      <c r="J14" s="54">
        <v>43465</v>
      </c>
      <c r="K14" s="90" t="s">
        <v>25</v>
      </c>
    </row>
    <row r="15" spans="1:11" s="39" customFormat="1" ht="28.15" customHeight="1" x14ac:dyDescent="0.25">
      <c r="A15" s="89">
        <v>8</v>
      </c>
      <c r="B15" s="41" t="s">
        <v>21</v>
      </c>
      <c r="C15" s="51">
        <v>263</v>
      </c>
      <c r="D15" s="59" t="s">
        <v>22</v>
      </c>
      <c r="E15" s="53">
        <v>127273.75</v>
      </c>
      <c r="F15" s="53" t="s">
        <v>12</v>
      </c>
      <c r="G15" s="51" t="s">
        <v>23</v>
      </c>
      <c r="H15" s="61" t="s">
        <v>24</v>
      </c>
      <c r="I15" s="54">
        <v>42066</v>
      </c>
      <c r="J15" s="54">
        <v>43161</v>
      </c>
      <c r="K15" s="90" t="s">
        <v>25</v>
      </c>
    </row>
    <row r="16" spans="1:11" s="39" customFormat="1" ht="28.15" customHeight="1" x14ac:dyDescent="0.25">
      <c r="A16" s="89">
        <v>9</v>
      </c>
      <c r="B16" s="41" t="s">
        <v>21</v>
      </c>
      <c r="C16" s="51">
        <v>255</v>
      </c>
      <c r="D16" s="59" t="s">
        <v>46</v>
      </c>
      <c r="E16" s="53">
        <v>170344</v>
      </c>
      <c r="F16" s="53" t="s">
        <v>12</v>
      </c>
      <c r="G16" s="51" t="s">
        <v>27</v>
      </c>
      <c r="H16" s="61" t="s">
        <v>28</v>
      </c>
      <c r="I16" s="54">
        <v>42017</v>
      </c>
      <c r="J16" s="54">
        <v>43465</v>
      </c>
      <c r="K16" s="90" t="s">
        <v>29</v>
      </c>
    </row>
    <row r="17" spans="1:14" s="39" customFormat="1" ht="28.15" customHeight="1" x14ac:dyDescent="0.25">
      <c r="A17" s="89">
        <v>10</v>
      </c>
      <c r="B17" s="41" t="s">
        <v>21</v>
      </c>
      <c r="C17" s="52">
        <v>219</v>
      </c>
      <c r="D17" s="58" t="s">
        <v>47</v>
      </c>
      <c r="E17" s="55">
        <v>300000</v>
      </c>
      <c r="F17" s="41" t="s">
        <v>48</v>
      </c>
      <c r="G17" s="52" t="s">
        <v>49</v>
      </c>
      <c r="H17" s="61" t="s">
        <v>28</v>
      </c>
      <c r="I17" s="183">
        <v>41275</v>
      </c>
      <c r="J17" s="183">
        <v>42794</v>
      </c>
      <c r="K17" s="90"/>
    </row>
    <row r="18" spans="1:14" s="39" customFormat="1" ht="28.15" customHeight="1" thickBot="1" x14ac:dyDescent="0.3">
      <c r="A18" s="89">
        <v>11</v>
      </c>
      <c r="B18" s="92" t="s">
        <v>21</v>
      </c>
      <c r="C18" s="93">
        <v>301</v>
      </c>
      <c r="D18" s="94" t="s">
        <v>105</v>
      </c>
      <c r="E18" s="71">
        <v>522375.21</v>
      </c>
      <c r="F18" s="92" t="s">
        <v>48</v>
      </c>
      <c r="G18" s="93" t="s">
        <v>36</v>
      </c>
      <c r="H18" s="95" t="s">
        <v>32</v>
      </c>
      <c r="I18" s="96">
        <v>42658</v>
      </c>
      <c r="J18" s="96">
        <v>43752</v>
      </c>
      <c r="K18" s="97" t="s">
        <v>29</v>
      </c>
    </row>
    <row r="19" spans="1:14" s="39" customFormat="1" ht="15.75" thickTop="1" x14ac:dyDescent="0.25">
      <c r="A19" s="65"/>
      <c r="B19" s="65"/>
      <c r="C19" s="66"/>
      <c r="D19" s="227" t="s">
        <v>98</v>
      </c>
      <c r="E19" s="135">
        <f>E8+E9+E10+E11+E12</f>
        <v>166719</v>
      </c>
      <c r="F19" s="79" t="s">
        <v>11</v>
      </c>
      <c r="G19" s="66"/>
      <c r="H19" s="66"/>
      <c r="I19" s="140"/>
      <c r="J19" s="140"/>
      <c r="K19" s="65"/>
      <c r="M19" s="49"/>
      <c r="N19" s="50"/>
    </row>
    <row r="20" spans="1:14" s="39" customFormat="1" x14ac:dyDescent="0.25">
      <c r="A20" s="45"/>
      <c r="B20" s="45"/>
      <c r="C20" s="56"/>
      <c r="D20" s="228"/>
      <c r="E20" s="73">
        <f>E13+E14+E15+E16</f>
        <v>452062.75</v>
      </c>
      <c r="F20" s="74" t="s">
        <v>12</v>
      </c>
      <c r="G20" s="56"/>
      <c r="H20" s="56"/>
      <c r="I20" s="141"/>
      <c r="J20" s="141"/>
      <c r="K20" s="45"/>
      <c r="M20" s="49"/>
      <c r="N20" s="50"/>
    </row>
    <row r="21" spans="1:14" s="38" customFormat="1" ht="15.75" thickBot="1" x14ac:dyDescent="0.3">
      <c r="A21" s="45"/>
      <c r="B21" s="45"/>
      <c r="C21" s="56"/>
      <c r="D21" s="228"/>
      <c r="E21" s="136">
        <f>E17+E18</f>
        <v>822375.21</v>
      </c>
      <c r="F21" s="75" t="s">
        <v>10</v>
      </c>
      <c r="G21" s="56"/>
      <c r="H21" s="56"/>
      <c r="I21" s="141"/>
      <c r="J21" s="141"/>
      <c r="K21" s="45"/>
      <c r="M21" s="40"/>
      <c r="N21" s="15"/>
    </row>
    <row r="22" spans="1:14" s="38" customFormat="1" ht="16.5" thickTop="1" thickBot="1" x14ac:dyDescent="0.3">
      <c r="A22" s="45"/>
      <c r="B22" s="45"/>
      <c r="C22" s="56"/>
      <c r="D22" s="70" t="s">
        <v>99</v>
      </c>
      <c r="E22" s="76">
        <f>E19+E20+E21</f>
        <v>1441156.96</v>
      </c>
      <c r="F22" s="77"/>
      <c r="G22" s="142"/>
      <c r="H22" s="56"/>
      <c r="I22" s="141"/>
      <c r="J22" s="141"/>
      <c r="K22" s="45"/>
    </row>
    <row r="23" spans="1:14" s="38" customFormat="1" ht="15.75" thickTop="1" x14ac:dyDescent="0.25">
      <c r="A23" s="45"/>
      <c r="B23" s="45"/>
      <c r="C23" s="56"/>
      <c r="D23" s="46"/>
      <c r="E23" s="47"/>
      <c r="F23" s="47"/>
      <c r="G23" s="56"/>
      <c r="H23" s="56"/>
      <c r="I23" s="141"/>
      <c r="J23" s="141"/>
      <c r="K23" s="45"/>
    </row>
    <row r="24" spans="1:14" s="44" customFormat="1" ht="21.75" thickBot="1" x14ac:dyDescent="0.4">
      <c r="A24" s="225" t="s">
        <v>59</v>
      </c>
      <c r="B24" s="226"/>
      <c r="C24" s="226"/>
      <c r="D24" s="226"/>
      <c r="E24" s="226"/>
      <c r="F24" s="226"/>
      <c r="G24" s="226"/>
      <c r="H24" s="226"/>
      <c r="I24" s="226"/>
      <c r="J24" s="226"/>
      <c r="K24" s="226"/>
    </row>
    <row r="25" spans="1:14" s="38" customFormat="1" ht="28.15" customHeight="1" thickTop="1" x14ac:dyDescent="0.25">
      <c r="A25" s="122" t="s">
        <v>17</v>
      </c>
      <c r="B25" s="123" t="s">
        <v>94</v>
      </c>
      <c r="C25" s="124" t="s">
        <v>18</v>
      </c>
      <c r="D25" s="124" t="s">
        <v>19</v>
      </c>
      <c r="E25" s="124" t="s">
        <v>20</v>
      </c>
      <c r="F25" s="124" t="s">
        <v>54</v>
      </c>
      <c r="G25" s="124" t="s">
        <v>52</v>
      </c>
      <c r="H25" s="124" t="s">
        <v>55</v>
      </c>
      <c r="I25" s="124" t="s">
        <v>56</v>
      </c>
      <c r="J25" s="124" t="s">
        <v>57</v>
      </c>
      <c r="K25" s="125" t="s">
        <v>58</v>
      </c>
    </row>
    <row r="26" spans="1:14" s="38" customFormat="1" ht="28.15" customHeight="1" x14ac:dyDescent="0.25">
      <c r="A26" s="89">
        <v>1</v>
      </c>
      <c r="B26" s="41" t="s">
        <v>60</v>
      </c>
      <c r="C26" s="41">
        <v>254</v>
      </c>
      <c r="D26" s="130" t="s">
        <v>135</v>
      </c>
      <c r="E26" s="128">
        <v>17358</v>
      </c>
      <c r="F26" s="53" t="s">
        <v>26</v>
      </c>
      <c r="G26" s="41" t="s">
        <v>27</v>
      </c>
      <c r="H26" s="51" t="s">
        <v>68</v>
      </c>
      <c r="I26" s="186" t="s">
        <v>134</v>
      </c>
      <c r="J26" s="185">
        <v>42156</v>
      </c>
      <c r="K26" s="90" t="s">
        <v>29</v>
      </c>
    </row>
    <row r="27" spans="1:14" s="38" customFormat="1" ht="28.15" customHeight="1" x14ac:dyDescent="0.25">
      <c r="A27" s="89">
        <v>2</v>
      </c>
      <c r="B27" s="41" t="s">
        <v>60</v>
      </c>
      <c r="C27" s="41">
        <v>245</v>
      </c>
      <c r="D27" s="131" t="s">
        <v>79</v>
      </c>
      <c r="E27" s="129">
        <v>20000</v>
      </c>
      <c r="F27" s="55" t="s">
        <v>26</v>
      </c>
      <c r="G27" s="53" t="s">
        <v>76</v>
      </c>
      <c r="H27" s="52" t="s">
        <v>68</v>
      </c>
      <c r="I27" s="184">
        <v>41829</v>
      </c>
      <c r="J27" s="185">
        <v>43100</v>
      </c>
      <c r="K27" s="127" t="s">
        <v>29</v>
      </c>
    </row>
    <row r="28" spans="1:14" s="38" customFormat="1" ht="28.15" customHeight="1" x14ac:dyDescent="0.25">
      <c r="A28" s="89">
        <v>3</v>
      </c>
      <c r="B28" s="41" t="s">
        <v>60</v>
      </c>
      <c r="C28" s="41">
        <v>254</v>
      </c>
      <c r="D28" s="130" t="s">
        <v>73</v>
      </c>
      <c r="E28" s="128">
        <v>21350.34</v>
      </c>
      <c r="F28" s="53" t="s">
        <v>26</v>
      </c>
      <c r="G28" s="41" t="s">
        <v>27</v>
      </c>
      <c r="H28" s="51" t="s">
        <v>68</v>
      </c>
      <c r="I28" s="184">
        <v>42017</v>
      </c>
      <c r="J28" s="185">
        <v>42735</v>
      </c>
      <c r="K28" s="90" t="s">
        <v>29</v>
      </c>
    </row>
    <row r="29" spans="1:14" s="38" customFormat="1" ht="28.15" customHeight="1" x14ac:dyDescent="0.25">
      <c r="A29" s="89">
        <v>4</v>
      </c>
      <c r="B29" s="41" t="s">
        <v>60</v>
      </c>
      <c r="C29" s="41">
        <v>290</v>
      </c>
      <c r="D29" s="131" t="s">
        <v>107</v>
      </c>
      <c r="E29" s="129">
        <v>27803.55</v>
      </c>
      <c r="F29" s="55" t="s">
        <v>26</v>
      </c>
      <c r="G29" s="41" t="s">
        <v>27</v>
      </c>
      <c r="H29" s="52" t="s">
        <v>68</v>
      </c>
      <c r="I29" s="186">
        <v>42586</v>
      </c>
      <c r="J29" s="183">
        <v>43100</v>
      </c>
      <c r="K29" s="90" t="s">
        <v>29</v>
      </c>
    </row>
    <row r="30" spans="1:14" s="38" customFormat="1" ht="28.15" customHeight="1" x14ac:dyDescent="0.25">
      <c r="A30" s="89">
        <v>5</v>
      </c>
      <c r="B30" s="41" t="s">
        <v>60</v>
      </c>
      <c r="C30" s="41">
        <v>262</v>
      </c>
      <c r="D30" s="130" t="s">
        <v>77</v>
      </c>
      <c r="E30" s="128">
        <v>29050</v>
      </c>
      <c r="F30" s="53" t="s">
        <v>26</v>
      </c>
      <c r="G30" s="53" t="s">
        <v>76</v>
      </c>
      <c r="H30" s="51" t="s">
        <v>68</v>
      </c>
      <c r="I30" s="186">
        <v>42080</v>
      </c>
      <c r="J30" s="185">
        <v>43160</v>
      </c>
      <c r="K30" s="90" t="s">
        <v>29</v>
      </c>
    </row>
    <row r="31" spans="1:14" s="38" customFormat="1" ht="28.15" customHeight="1" x14ac:dyDescent="0.25">
      <c r="A31" s="89">
        <v>6</v>
      </c>
      <c r="B31" s="41" t="s">
        <v>60</v>
      </c>
      <c r="C31" s="41">
        <v>261</v>
      </c>
      <c r="D31" s="130" t="s">
        <v>75</v>
      </c>
      <c r="E31" s="128">
        <v>45000</v>
      </c>
      <c r="F31" s="53" t="s">
        <v>26</v>
      </c>
      <c r="G31" s="41" t="s">
        <v>76</v>
      </c>
      <c r="H31" s="51" t="s">
        <v>68</v>
      </c>
      <c r="I31" s="186">
        <v>42080</v>
      </c>
      <c r="J31" s="185">
        <v>43100</v>
      </c>
      <c r="K31" s="90" t="s">
        <v>29</v>
      </c>
    </row>
    <row r="32" spans="1:14" s="38" customFormat="1" ht="28.15" customHeight="1" x14ac:dyDescent="0.25">
      <c r="A32" s="89">
        <v>7</v>
      </c>
      <c r="B32" s="41" t="s">
        <v>60</v>
      </c>
      <c r="C32" s="41">
        <v>273</v>
      </c>
      <c r="D32" s="130" t="s">
        <v>74</v>
      </c>
      <c r="E32" s="128">
        <v>46272.6</v>
      </c>
      <c r="F32" s="53" t="s">
        <v>26</v>
      </c>
      <c r="G32" s="41" t="s">
        <v>27</v>
      </c>
      <c r="H32" s="51" t="s">
        <v>68</v>
      </c>
      <c r="I32" s="186">
        <v>42248</v>
      </c>
      <c r="J32" s="185">
        <v>42735</v>
      </c>
      <c r="K32" s="90" t="s">
        <v>29</v>
      </c>
    </row>
    <row r="33" spans="1:14" s="38" customFormat="1" ht="28.15" customHeight="1" x14ac:dyDescent="0.25">
      <c r="A33" s="89">
        <v>8</v>
      </c>
      <c r="B33" s="41" t="s">
        <v>60</v>
      </c>
      <c r="C33" s="41" t="s">
        <v>85</v>
      </c>
      <c r="D33" s="130" t="s">
        <v>86</v>
      </c>
      <c r="E33" s="128">
        <v>55000</v>
      </c>
      <c r="F33" s="53" t="s">
        <v>12</v>
      </c>
      <c r="G33" s="53" t="s">
        <v>27</v>
      </c>
      <c r="H33" s="51"/>
      <c r="I33" s="186"/>
      <c r="J33" s="185"/>
      <c r="K33" s="90" t="s">
        <v>29</v>
      </c>
    </row>
    <row r="34" spans="1:14" s="39" customFormat="1" ht="28.15" customHeight="1" x14ac:dyDescent="0.25">
      <c r="A34" s="89">
        <v>9</v>
      </c>
      <c r="B34" s="41" t="s">
        <v>128</v>
      </c>
      <c r="C34" s="51">
        <v>239</v>
      </c>
      <c r="D34" s="59" t="s">
        <v>87</v>
      </c>
      <c r="E34" s="53">
        <v>66000</v>
      </c>
      <c r="F34" s="53" t="s">
        <v>12</v>
      </c>
      <c r="G34" s="51" t="s">
        <v>36</v>
      </c>
      <c r="H34" s="61" t="s">
        <v>88</v>
      </c>
      <c r="I34" s="54">
        <v>41426</v>
      </c>
      <c r="J34" s="54">
        <v>43100</v>
      </c>
      <c r="K34" s="90" t="s">
        <v>25</v>
      </c>
    </row>
    <row r="35" spans="1:14" s="38" customFormat="1" ht="28.15" customHeight="1" x14ac:dyDescent="0.25">
      <c r="A35" s="89">
        <v>10</v>
      </c>
      <c r="B35" s="41" t="s">
        <v>60</v>
      </c>
      <c r="C35" s="41">
        <v>234</v>
      </c>
      <c r="D35" s="131" t="s">
        <v>90</v>
      </c>
      <c r="E35" s="129">
        <v>71500</v>
      </c>
      <c r="F35" s="55" t="s">
        <v>12</v>
      </c>
      <c r="G35" s="41" t="s">
        <v>76</v>
      </c>
      <c r="H35" s="52" t="s">
        <v>68</v>
      </c>
      <c r="I35" s="186">
        <v>41712</v>
      </c>
      <c r="J35" s="183">
        <v>43100</v>
      </c>
      <c r="K35" s="90" t="s">
        <v>29</v>
      </c>
    </row>
    <row r="36" spans="1:14" s="38" customFormat="1" ht="28.15" customHeight="1" x14ac:dyDescent="0.25">
      <c r="A36" s="89">
        <v>11</v>
      </c>
      <c r="B36" s="41" t="s">
        <v>60</v>
      </c>
      <c r="C36" s="41">
        <v>264</v>
      </c>
      <c r="D36" s="130" t="s">
        <v>89</v>
      </c>
      <c r="E36" s="128">
        <v>135300</v>
      </c>
      <c r="F36" s="53" t="s">
        <v>12</v>
      </c>
      <c r="G36" s="53" t="s">
        <v>76</v>
      </c>
      <c r="H36" s="51" t="s">
        <v>68</v>
      </c>
      <c r="I36" s="186">
        <v>42165</v>
      </c>
      <c r="J36" s="185">
        <v>43465</v>
      </c>
      <c r="K36" s="127" t="s">
        <v>29</v>
      </c>
    </row>
    <row r="37" spans="1:14" s="38" customFormat="1" ht="28.15" customHeight="1" thickBot="1" x14ac:dyDescent="0.3">
      <c r="A37" s="89">
        <v>12</v>
      </c>
      <c r="B37" s="92" t="s">
        <v>60</v>
      </c>
      <c r="C37" s="92">
        <v>230</v>
      </c>
      <c r="D37" s="132" t="s">
        <v>84</v>
      </c>
      <c r="E37" s="133">
        <v>201176.72</v>
      </c>
      <c r="F37" s="71" t="s">
        <v>48</v>
      </c>
      <c r="G37" s="71" t="s">
        <v>76</v>
      </c>
      <c r="H37" s="93" t="s">
        <v>68</v>
      </c>
      <c r="I37" s="187">
        <v>41275</v>
      </c>
      <c r="J37" s="188">
        <v>43465</v>
      </c>
      <c r="K37" s="134" t="s">
        <v>29</v>
      </c>
    </row>
    <row r="38" spans="1:14" s="38" customFormat="1" ht="15.75" thickTop="1" x14ac:dyDescent="0.25">
      <c r="A38" s="35"/>
      <c r="B38" s="35"/>
      <c r="C38" s="57"/>
      <c r="D38" s="227" t="s">
        <v>98</v>
      </c>
      <c r="E38" s="135">
        <f>E26+E27+E28+E29+E30+E31+E32</f>
        <v>206834.49000000002</v>
      </c>
      <c r="F38" s="79" t="s">
        <v>11</v>
      </c>
      <c r="G38" s="57"/>
      <c r="H38" s="57"/>
      <c r="I38" s="143"/>
      <c r="J38" s="143"/>
      <c r="K38" s="35"/>
      <c r="M38" s="40"/>
      <c r="N38" s="15"/>
    </row>
    <row r="39" spans="1:14" s="38" customFormat="1" x14ac:dyDescent="0.25">
      <c r="A39" s="35"/>
      <c r="B39" s="35"/>
      <c r="C39" s="57"/>
      <c r="D39" s="228"/>
      <c r="E39" s="73">
        <f>E33+E34+E35+E36</f>
        <v>327800</v>
      </c>
      <c r="F39" s="74" t="s">
        <v>12</v>
      </c>
      <c r="G39" s="57"/>
      <c r="H39" s="57"/>
      <c r="I39" s="143"/>
      <c r="J39" s="143"/>
      <c r="K39" s="35"/>
      <c r="M39" s="40"/>
      <c r="N39" s="15"/>
    </row>
    <row r="40" spans="1:14" s="38" customFormat="1" ht="15.75" thickBot="1" x14ac:dyDescent="0.3">
      <c r="A40" s="35"/>
      <c r="B40" s="35"/>
      <c r="C40" s="57"/>
      <c r="D40" s="228"/>
      <c r="E40" s="136">
        <v>201176.72</v>
      </c>
      <c r="F40" s="75" t="s">
        <v>10</v>
      </c>
      <c r="G40" s="57"/>
      <c r="H40" s="57"/>
      <c r="I40" s="143"/>
      <c r="J40" s="143"/>
      <c r="K40" s="35"/>
      <c r="M40" s="40"/>
      <c r="N40" s="15"/>
    </row>
    <row r="41" spans="1:14" s="38" customFormat="1" ht="16.5" thickTop="1" thickBot="1" x14ac:dyDescent="0.3">
      <c r="A41" s="35"/>
      <c r="B41" s="35"/>
      <c r="C41" s="57"/>
      <c r="D41" s="70" t="s">
        <v>99</v>
      </c>
      <c r="E41" s="76">
        <f>E38+E39+E40</f>
        <v>735811.21</v>
      </c>
      <c r="F41" s="77"/>
      <c r="G41" s="144"/>
      <c r="H41" s="57"/>
      <c r="I41" s="143"/>
      <c r="J41" s="143"/>
      <c r="K41" s="35"/>
    </row>
    <row r="42" spans="1:14" s="38" customFormat="1" ht="15.75" thickTop="1" x14ac:dyDescent="0.25">
      <c r="A42" s="35"/>
      <c r="B42" s="35"/>
      <c r="C42" s="57"/>
      <c r="D42" s="70"/>
      <c r="E42" s="72"/>
      <c r="F42" s="72"/>
      <c r="G42" s="57"/>
      <c r="H42" s="57"/>
      <c r="I42" s="143"/>
      <c r="J42" s="143"/>
      <c r="K42" s="35"/>
    </row>
    <row r="43" spans="1:14" s="38" customFormat="1" ht="21.75" thickBot="1" x14ac:dyDescent="0.4">
      <c r="A43" s="225" t="s">
        <v>51</v>
      </c>
      <c r="B43" s="226"/>
      <c r="C43" s="226"/>
      <c r="D43" s="226"/>
      <c r="E43" s="226"/>
      <c r="F43" s="226"/>
      <c r="G43" s="226"/>
      <c r="H43" s="226"/>
      <c r="I43" s="226"/>
      <c r="J43" s="226"/>
      <c r="K43" s="226"/>
    </row>
    <row r="44" spans="1:14" ht="28.15" customHeight="1" thickTop="1" x14ac:dyDescent="0.25">
      <c r="A44" s="109" t="s">
        <v>17</v>
      </c>
      <c r="B44" s="110" t="s">
        <v>111</v>
      </c>
      <c r="C44" s="111" t="s">
        <v>18</v>
      </c>
      <c r="D44" s="111" t="s">
        <v>19</v>
      </c>
      <c r="E44" s="111" t="s">
        <v>20</v>
      </c>
      <c r="F44" s="111" t="s">
        <v>54</v>
      </c>
      <c r="G44" s="111" t="s">
        <v>52</v>
      </c>
      <c r="H44" s="111" t="s">
        <v>55</v>
      </c>
      <c r="I44" s="111" t="s">
        <v>56</v>
      </c>
      <c r="J44" s="111" t="s">
        <v>57</v>
      </c>
      <c r="K44" s="112" t="s">
        <v>58</v>
      </c>
    </row>
    <row r="45" spans="1:14" s="38" customFormat="1" ht="30.75" thickBot="1" x14ac:dyDescent="0.3">
      <c r="A45" s="91">
        <v>1</v>
      </c>
      <c r="B45" s="92" t="s">
        <v>125</v>
      </c>
      <c r="C45" s="93">
        <v>79</v>
      </c>
      <c r="D45" s="113" t="s">
        <v>91</v>
      </c>
      <c r="E45" s="133">
        <v>206900</v>
      </c>
      <c r="F45" s="71" t="s">
        <v>48</v>
      </c>
      <c r="G45" s="93" t="s">
        <v>92</v>
      </c>
      <c r="H45" s="95" t="s">
        <v>93</v>
      </c>
      <c r="I45" s="96">
        <v>41921</v>
      </c>
      <c r="J45" s="96">
        <v>42735</v>
      </c>
      <c r="K45" s="97"/>
    </row>
    <row r="46" spans="1:14" s="38" customFormat="1" ht="15.75" thickTop="1" x14ac:dyDescent="0.25">
      <c r="B46" s="42"/>
      <c r="C46" s="43"/>
      <c r="D46" s="43"/>
      <c r="E46" s="43"/>
      <c r="F46" s="43"/>
      <c r="G46" s="43"/>
      <c r="H46" s="43"/>
      <c r="I46" s="43"/>
      <c r="J46" s="43"/>
      <c r="K46" s="43"/>
    </row>
    <row r="47" spans="1:14" s="38" customFormat="1" x14ac:dyDescent="0.25">
      <c r="B47" s="42"/>
      <c r="C47" s="43"/>
      <c r="D47" s="43"/>
      <c r="E47" s="43"/>
      <c r="F47" s="43"/>
      <c r="G47" s="43"/>
      <c r="H47" s="43"/>
      <c r="I47" s="43"/>
      <c r="J47" s="43"/>
      <c r="K47" s="43"/>
    </row>
    <row r="48" spans="1:14" s="38" customFormat="1" x14ac:dyDescent="0.25">
      <c r="B48" s="42"/>
      <c r="C48" s="43"/>
      <c r="D48" s="43"/>
      <c r="E48" s="43"/>
      <c r="F48" s="43"/>
      <c r="G48" s="43"/>
      <c r="H48" s="43"/>
      <c r="I48" s="43"/>
      <c r="J48" s="43"/>
      <c r="K48" s="43"/>
    </row>
    <row r="49" spans="1:14" s="38" customFormat="1" x14ac:dyDescent="0.25">
      <c r="B49" s="42"/>
      <c r="C49" s="43"/>
      <c r="D49" s="43"/>
      <c r="E49" s="43"/>
      <c r="F49" s="43"/>
      <c r="G49" s="43"/>
      <c r="H49" s="43"/>
      <c r="I49" s="43"/>
      <c r="J49" s="43"/>
      <c r="K49" s="43"/>
    </row>
    <row r="50" spans="1:14" s="38" customFormat="1" ht="21.75" thickBot="1" x14ac:dyDescent="0.4">
      <c r="A50" s="225" t="s">
        <v>50</v>
      </c>
      <c r="B50" s="226"/>
      <c r="C50" s="226"/>
      <c r="D50" s="226"/>
      <c r="E50" s="226"/>
      <c r="F50" s="226"/>
      <c r="G50" s="226"/>
      <c r="H50" s="226"/>
      <c r="I50" s="226"/>
      <c r="J50" s="226"/>
      <c r="K50" s="226"/>
    </row>
    <row r="51" spans="1:14" s="38" customFormat="1" ht="45.75" thickTop="1" x14ac:dyDescent="0.25">
      <c r="A51" s="114" t="s">
        <v>17</v>
      </c>
      <c r="B51" s="115" t="s">
        <v>95</v>
      </c>
      <c r="C51" s="116" t="s">
        <v>18</v>
      </c>
      <c r="D51" s="116" t="s">
        <v>19</v>
      </c>
      <c r="E51" s="116"/>
      <c r="F51" s="116" t="s">
        <v>110</v>
      </c>
      <c r="G51" s="116" t="s">
        <v>52</v>
      </c>
      <c r="H51" s="116"/>
      <c r="I51" s="116" t="s">
        <v>56</v>
      </c>
      <c r="J51" s="116" t="s">
        <v>57</v>
      </c>
      <c r="K51" s="117" t="s">
        <v>58</v>
      </c>
    </row>
    <row r="52" spans="1:14" s="138" customFormat="1" ht="30.75" thickBot="1" x14ac:dyDescent="0.3">
      <c r="A52" s="182">
        <v>1</v>
      </c>
      <c r="B52" s="145" t="s">
        <v>126</v>
      </c>
      <c r="C52" s="137"/>
      <c r="D52" s="139" t="s">
        <v>108</v>
      </c>
      <c r="E52" s="139"/>
      <c r="F52" s="139"/>
      <c r="G52" s="103" t="s">
        <v>109</v>
      </c>
      <c r="H52" s="145" t="s">
        <v>37</v>
      </c>
      <c r="I52" s="146">
        <v>2016</v>
      </c>
      <c r="J52" s="146"/>
      <c r="K52" s="147" t="s">
        <v>25</v>
      </c>
    </row>
    <row r="53" spans="1:14" s="38" customFormat="1" ht="15.75" thickTop="1" x14ac:dyDescent="0.25">
      <c r="B53" s="42"/>
      <c r="C53" s="43"/>
      <c r="D53" s="43"/>
      <c r="E53" s="43"/>
      <c r="F53" s="43"/>
      <c r="G53" s="43"/>
      <c r="H53" s="43"/>
      <c r="I53" s="43"/>
      <c r="J53" s="43"/>
      <c r="K53" s="43"/>
    </row>
    <row r="54" spans="1:14" s="34" customFormat="1" x14ac:dyDescent="0.25">
      <c r="A54" s="38"/>
      <c r="B54" s="42"/>
      <c r="C54" s="43"/>
      <c r="D54" s="43"/>
      <c r="E54" s="43"/>
      <c r="F54" s="43"/>
      <c r="G54" s="43"/>
      <c r="H54" s="43"/>
      <c r="I54" s="43"/>
      <c r="J54" s="43"/>
      <c r="K54" s="43"/>
      <c r="M54" s="13"/>
      <c r="N54" s="14"/>
    </row>
  </sheetData>
  <sortState ref="C28:K28">
    <sortCondition ref="E28"/>
  </sortState>
  <mergeCells count="10">
    <mergeCell ref="A24:K24"/>
    <mergeCell ref="D38:D40"/>
    <mergeCell ref="A43:K43"/>
    <mergeCell ref="A50:K50"/>
    <mergeCell ref="A1:I1"/>
    <mergeCell ref="A2:I2"/>
    <mergeCell ref="A3:I3"/>
    <mergeCell ref="A5:K5"/>
    <mergeCell ref="A6:K6"/>
    <mergeCell ref="D19:D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opLeftCell="A25" zoomScale="90" zoomScaleNormal="90" workbookViewId="0">
      <selection activeCell="D49" sqref="D49"/>
    </sheetView>
  </sheetViews>
  <sheetFormatPr defaultRowHeight="15" x14ac:dyDescent="0.25"/>
  <cols>
    <col min="1" max="1" width="5.28515625" bestFit="1" customWidth="1"/>
    <col min="2" max="2" width="22" customWidth="1"/>
    <col min="3" max="3" width="12.7109375" style="1" bestFit="1" customWidth="1"/>
    <col min="4" max="4" width="100.7109375" customWidth="1"/>
    <col min="5" max="5" width="16.28515625" bestFit="1" customWidth="1"/>
    <col min="6" max="6" width="17.28515625" customWidth="1"/>
    <col min="7" max="7" width="37.5703125" bestFit="1" customWidth="1"/>
    <col min="8" max="8" width="20.7109375" customWidth="1"/>
    <col min="9" max="10" width="11.7109375" bestFit="1" customWidth="1"/>
    <col min="11" max="11" width="11.7109375" customWidth="1"/>
    <col min="13" max="13" width="10.5703125" bestFit="1" customWidth="1"/>
    <col min="14" max="14" width="10" bestFit="1" customWidth="1"/>
  </cols>
  <sheetData>
    <row r="1" spans="1:11" x14ac:dyDescent="0.25">
      <c r="A1" s="200" t="s">
        <v>6</v>
      </c>
      <c r="B1" s="200"/>
      <c r="C1" s="200"/>
      <c r="D1" s="200"/>
      <c r="E1" s="200"/>
      <c r="F1" s="200"/>
      <c r="G1" s="200"/>
      <c r="H1" s="200"/>
      <c r="I1" s="200"/>
    </row>
    <row r="2" spans="1:11" x14ac:dyDescent="0.25">
      <c r="A2" s="200" t="s">
        <v>7</v>
      </c>
      <c r="B2" s="200"/>
      <c r="C2" s="200"/>
      <c r="D2" s="200"/>
      <c r="E2" s="200"/>
      <c r="F2" s="200"/>
      <c r="G2" s="200"/>
      <c r="H2" s="200"/>
      <c r="I2" s="200"/>
    </row>
    <row r="3" spans="1:11" x14ac:dyDescent="0.25">
      <c r="A3" s="200" t="s">
        <v>8</v>
      </c>
      <c r="B3" s="200"/>
      <c r="C3" s="200"/>
      <c r="D3" s="200"/>
      <c r="E3" s="200"/>
      <c r="F3" s="200"/>
      <c r="G3" s="200"/>
      <c r="H3" s="200"/>
      <c r="I3" s="200"/>
    </row>
    <row r="4" spans="1:11" x14ac:dyDescent="0.25">
      <c r="A4" s="1"/>
      <c r="B4" s="1"/>
      <c r="D4" s="1"/>
      <c r="E4" s="1"/>
      <c r="F4" s="1"/>
      <c r="G4" s="1"/>
      <c r="H4" s="1"/>
      <c r="I4" s="1"/>
    </row>
    <row r="5" spans="1:11" ht="26.25" x14ac:dyDescent="0.4">
      <c r="A5" s="221" t="s">
        <v>101</v>
      </c>
      <c r="B5" s="221"/>
      <c r="C5" s="221"/>
      <c r="D5" s="221"/>
      <c r="E5" s="221"/>
      <c r="F5" s="221"/>
      <c r="G5" s="221"/>
      <c r="H5" s="221"/>
      <c r="I5" s="221"/>
      <c r="J5" s="222"/>
      <c r="K5" s="222"/>
    </row>
    <row r="6" spans="1:11" ht="21.75" thickBot="1" x14ac:dyDescent="0.4">
      <c r="A6" s="223" t="s">
        <v>53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</row>
    <row r="7" spans="1:11" s="44" customFormat="1" ht="30.75" thickTop="1" x14ac:dyDescent="0.25">
      <c r="A7" s="85" t="s">
        <v>17</v>
      </c>
      <c r="B7" s="86" t="s">
        <v>96</v>
      </c>
      <c r="C7" s="87" t="s">
        <v>18</v>
      </c>
      <c r="D7" s="87" t="s">
        <v>19</v>
      </c>
      <c r="E7" s="87" t="s">
        <v>20</v>
      </c>
      <c r="F7" s="87" t="s">
        <v>54</v>
      </c>
      <c r="G7" s="87" t="s">
        <v>52</v>
      </c>
      <c r="H7" s="87" t="s">
        <v>55</v>
      </c>
      <c r="I7" s="87" t="s">
        <v>56</v>
      </c>
      <c r="J7" s="87" t="s">
        <v>57</v>
      </c>
      <c r="K7" s="88" t="s">
        <v>58</v>
      </c>
    </row>
    <row r="8" spans="1:11" s="39" customFormat="1" ht="28.15" customHeight="1" x14ac:dyDescent="0.25">
      <c r="A8" s="89">
        <v>1</v>
      </c>
      <c r="B8" s="41" t="s">
        <v>21</v>
      </c>
      <c r="C8" s="51">
        <v>278</v>
      </c>
      <c r="D8" s="59" t="s">
        <v>30</v>
      </c>
      <c r="E8" s="53">
        <v>20532</v>
      </c>
      <c r="F8" s="53" t="s">
        <v>26</v>
      </c>
      <c r="G8" s="51" t="s">
        <v>31</v>
      </c>
      <c r="H8" s="61" t="s">
        <v>32</v>
      </c>
      <c r="I8" s="54">
        <v>42326</v>
      </c>
      <c r="J8" s="54">
        <v>43039</v>
      </c>
      <c r="K8" s="90"/>
    </row>
    <row r="9" spans="1:11" s="39" customFormat="1" ht="28.15" customHeight="1" x14ac:dyDescent="0.25">
      <c r="A9" s="89">
        <v>2</v>
      </c>
      <c r="B9" s="41" t="s">
        <v>21</v>
      </c>
      <c r="C9" s="51">
        <v>285</v>
      </c>
      <c r="D9" s="59" t="s">
        <v>33</v>
      </c>
      <c r="E9" s="53">
        <v>24226</v>
      </c>
      <c r="F9" s="41" t="s">
        <v>26</v>
      </c>
      <c r="G9" s="51" t="s">
        <v>34</v>
      </c>
      <c r="H9" s="61" t="s">
        <v>32</v>
      </c>
      <c r="I9" s="54">
        <v>42369</v>
      </c>
      <c r="J9" s="54">
        <v>43099</v>
      </c>
      <c r="K9" s="90" t="s">
        <v>25</v>
      </c>
    </row>
    <row r="10" spans="1:11" s="39" customFormat="1" ht="28.15" customHeight="1" x14ac:dyDescent="0.25">
      <c r="A10" s="89">
        <v>3</v>
      </c>
      <c r="B10" s="41" t="s">
        <v>21</v>
      </c>
      <c r="C10" s="52">
        <v>307</v>
      </c>
      <c r="D10" s="58" t="s">
        <v>112</v>
      </c>
      <c r="E10" s="55">
        <v>26808</v>
      </c>
      <c r="F10" s="41" t="s">
        <v>26</v>
      </c>
      <c r="G10" s="52" t="s">
        <v>34</v>
      </c>
      <c r="H10" s="61" t="s">
        <v>32</v>
      </c>
      <c r="I10" s="183">
        <v>42908</v>
      </c>
      <c r="J10" s="183">
        <v>43752</v>
      </c>
      <c r="K10" s="90" t="s">
        <v>25</v>
      </c>
    </row>
    <row r="11" spans="1:11" s="39" customFormat="1" ht="28.15" customHeight="1" x14ac:dyDescent="0.25">
      <c r="A11" s="89">
        <v>4</v>
      </c>
      <c r="B11" s="41" t="s">
        <v>21</v>
      </c>
      <c r="C11" s="51">
        <v>317</v>
      </c>
      <c r="D11" s="59" t="s">
        <v>113</v>
      </c>
      <c r="E11" s="53">
        <v>35587</v>
      </c>
      <c r="F11" s="41" t="s">
        <v>26</v>
      </c>
      <c r="G11" s="51" t="s">
        <v>49</v>
      </c>
      <c r="H11" s="61" t="s">
        <v>32</v>
      </c>
      <c r="I11" s="54">
        <v>43040</v>
      </c>
      <c r="J11" s="54">
        <v>43769</v>
      </c>
      <c r="K11" s="90"/>
    </row>
    <row r="12" spans="1:11" s="39" customFormat="1" ht="28.15" customHeight="1" x14ac:dyDescent="0.25">
      <c r="A12" s="89">
        <v>5</v>
      </c>
      <c r="B12" s="41" t="s">
        <v>21</v>
      </c>
      <c r="C12" s="52">
        <v>314</v>
      </c>
      <c r="D12" s="58" t="s">
        <v>114</v>
      </c>
      <c r="E12" s="55">
        <v>38110</v>
      </c>
      <c r="F12" s="53" t="s">
        <v>26</v>
      </c>
      <c r="G12" s="52" t="s">
        <v>115</v>
      </c>
      <c r="H12" s="60" t="s">
        <v>32</v>
      </c>
      <c r="I12" s="54">
        <v>43010</v>
      </c>
      <c r="J12" s="54">
        <v>43739</v>
      </c>
      <c r="K12" s="90" t="s">
        <v>25</v>
      </c>
    </row>
    <row r="13" spans="1:11" s="39" customFormat="1" ht="28.15" customHeight="1" x14ac:dyDescent="0.25">
      <c r="A13" s="89">
        <v>6</v>
      </c>
      <c r="B13" s="41" t="s">
        <v>21</v>
      </c>
      <c r="C13" s="51">
        <v>280</v>
      </c>
      <c r="D13" s="59" t="s">
        <v>43</v>
      </c>
      <c r="E13" s="53">
        <v>43019</v>
      </c>
      <c r="F13" s="53" t="s">
        <v>26</v>
      </c>
      <c r="G13" s="51" t="s">
        <v>36</v>
      </c>
      <c r="H13" s="61" t="s">
        <v>32</v>
      </c>
      <c r="I13" s="54">
        <v>42354</v>
      </c>
      <c r="J13" s="54">
        <v>43388</v>
      </c>
      <c r="K13" s="90" t="s">
        <v>25</v>
      </c>
    </row>
    <row r="14" spans="1:11" s="39" customFormat="1" ht="28.15" customHeight="1" x14ac:dyDescent="0.25">
      <c r="A14" s="89">
        <v>7</v>
      </c>
      <c r="B14" s="41" t="s">
        <v>21</v>
      </c>
      <c r="C14" s="51">
        <v>300</v>
      </c>
      <c r="D14" s="59" t="s">
        <v>104</v>
      </c>
      <c r="E14" s="53">
        <v>44010</v>
      </c>
      <c r="F14" s="41" t="s">
        <v>26</v>
      </c>
      <c r="G14" s="51" t="s">
        <v>49</v>
      </c>
      <c r="H14" s="60" t="s">
        <v>32</v>
      </c>
      <c r="I14" s="54">
        <v>42725</v>
      </c>
      <c r="J14" s="54">
        <v>43373</v>
      </c>
      <c r="K14" s="90"/>
    </row>
    <row r="15" spans="1:11" s="39" customFormat="1" ht="28.15" customHeight="1" x14ac:dyDescent="0.25">
      <c r="A15" s="89">
        <v>8</v>
      </c>
      <c r="B15" s="41" t="s">
        <v>21</v>
      </c>
      <c r="C15" s="52">
        <v>281</v>
      </c>
      <c r="D15" s="58" t="s">
        <v>44</v>
      </c>
      <c r="E15" s="55">
        <v>64030</v>
      </c>
      <c r="F15" s="53" t="s">
        <v>12</v>
      </c>
      <c r="G15" s="52" t="s">
        <v>36</v>
      </c>
      <c r="H15" s="60" t="s">
        <v>32</v>
      </c>
      <c r="I15" s="54">
        <v>42354</v>
      </c>
      <c r="J15" s="54">
        <v>43388</v>
      </c>
      <c r="K15" s="90" t="s">
        <v>25</v>
      </c>
    </row>
    <row r="16" spans="1:11" s="39" customFormat="1" ht="28.15" customHeight="1" x14ac:dyDescent="0.25">
      <c r="A16" s="89">
        <v>9</v>
      </c>
      <c r="B16" s="41" t="s">
        <v>21</v>
      </c>
      <c r="C16" s="51">
        <v>282</v>
      </c>
      <c r="D16" s="59" t="s">
        <v>106</v>
      </c>
      <c r="E16" s="53">
        <v>90415</v>
      </c>
      <c r="F16" s="41" t="s">
        <v>12</v>
      </c>
      <c r="G16" s="51" t="s">
        <v>34</v>
      </c>
      <c r="H16" s="61" t="s">
        <v>32</v>
      </c>
      <c r="I16" s="54">
        <v>42370</v>
      </c>
      <c r="J16" s="54">
        <v>43465</v>
      </c>
      <c r="K16" s="90" t="s">
        <v>25</v>
      </c>
    </row>
    <row r="17" spans="1:14" s="39" customFormat="1" ht="28.15" customHeight="1" x14ac:dyDescent="0.25">
      <c r="A17" s="89">
        <v>10</v>
      </c>
      <c r="B17" s="41" t="s">
        <v>21</v>
      </c>
      <c r="C17" s="51">
        <v>263</v>
      </c>
      <c r="D17" s="59" t="s">
        <v>22</v>
      </c>
      <c r="E17" s="53">
        <v>127273.75</v>
      </c>
      <c r="F17" s="41" t="s">
        <v>12</v>
      </c>
      <c r="G17" s="51" t="s">
        <v>23</v>
      </c>
      <c r="H17" s="61" t="s">
        <v>24</v>
      </c>
      <c r="I17" s="54">
        <v>42066</v>
      </c>
      <c r="J17" s="54">
        <v>43161</v>
      </c>
      <c r="K17" s="90" t="s">
        <v>25</v>
      </c>
    </row>
    <row r="18" spans="1:14" s="39" customFormat="1" ht="28.15" customHeight="1" x14ac:dyDescent="0.25">
      <c r="A18" s="89">
        <v>11</v>
      </c>
      <c r="B18" s="41" t="s">
        <v>21</v>
      </c>
      <c r="C18" s="51">
        <v>255</v>
      </c>
      <c r="D18" s="59" t="s">
        <v>46</v>
      </c>
      <c r="E18" s="53">
        <v>170344</v>
      </c>
      <c r="F18" s="53" t="s">
        <v>12</v>
      </c>
      <c r="G18" s="51" t="s">
        <v>27</v>
      </c>
      <c r="H18" s="61" t="s">
        <v>28</v>
      </c>
      <c r="I18" s="54">
        <v>42017</v>
      </c>
      <c r="J18" s="54">
        <v>43465</v>
      </c>
      <c r="K18" s="90" t="s">
        <v>29</v>
      </c>
    </row>
    <row r="19" spans="1:14" s="39" customFormat="1" ht="28.15" customHeight="1" x14ac:dyDescent="0.25">
      <c r="A19" s="89">
        <v>12</v>
      </c>
      <c r="B19" s="41" t="s">
        <v>21</v>
      </c>
      <c r="C19" s="51">
        <v>311</v>
      </c>
      <c r="D19" s="59" t="s">
        <v>117</v>
      </c>
      <c r="E19" s="53">
        <v>194420</v>
      </c>
      <c r="F19" s="53" t="s">
        <v>12</v>
      </c>
      <c r="G19" s="51" t="s">
        <v>49</v>
      </c>
      <c r="H19" s="61" t="s">
        <v>32</v>
      </c>
      <c r="I19" s="54">
        <v>43009</v>
      </c>
      <c r="J19" s="54">
        <v>43738</v>
      </c>
      <c r="K19" s="90"/>
    </row>
    <row r="20" spans="1:14" s="39" customFormat="1" ht="28.15" customHeight="1" x14ac:dyDescent="0.25">
      <c r="A20" s="89">
        <v>13</v>
      </c>
      <c r="B20" s="41" t="s">
        <v>21</v>
      </c>
      <c r="C20" s="51">
        <v>309</v>
      </c>
      <c r="D20" s="59" t="s">
        <v>116</v>
      </c>
      <c r="E20" s="53">
        <v>208615.76</v>
      </c>
      <c r="F20" s="41" t="s">
        <v>48</v>
      </c>
      <c r="G20" s="51" t="s">
        <v>49</v>
      </c>
      <c r="H20" s="61" t="s">
        <v>28</v>
      </c>
      <c r="I20" s="54">
        <v>42917</v>
      </c>
      <c r="J20" s="54">
        <v>43616</v>
      </c>
      <c r="K20" s="90"/>
    </row>
    <row r="21" spans="1:14" s="39" customFormat="1" ht="28.15" customHeight="1" thickBot="1" x14ac:dyDescent="0.3">
      <c r="A21" s="89">
        <v>14</v>
      </c>
      <c r="B21" s="41" t="s">
        <v>21</v>
      </c>
      <c r="C21" s="52">
        <v>219</v>
      </c>
      <c r="D21" s="58" t="s">
        <v>47</v>
      </c>
      <c r="E21" s="55">
        <v>300000</v>
      </c>
      <c r="F21" s="41" t="s">
        <v>48</v>
      </c>
      <c r="G21" s="52" t="s">
        <v>49</v>
      </c>
      <c r="H21" s="61" t="s">
        <v>28</v>
      </c>
      <c r="I21" s="189">
        <v>41275</v>
      </c>
      <c r="J21" s="189">
        <v>42794</v>
      </c>
      <c r="K21" s="90"/>
    </row>
    <row r="22" spans="1:14" s="39" customFormat="1" ht="28.15" customHeight="1" thickTop="1" thickBot="1" x14ac:dyDescent="0.3">
      <c r="A22" s="89">
        <v>15</v>
      </c>
      <c r="B22" s="41" t="s">
        <v>21</v>
      </c>
      <c r="C22" s="51">
        <v>301</v>
      </c>
      <c r="D22" s="59" t="s">
        <v>105</v>
      </c>
      <c r="E22" s="53">
        <v>522375.21</v>
      </c>
      <c r="F22" s="41" t="s">
        <v>48</v>
      </c>
      <c r="G22" s="51" t="s">
        <v>36</v>
      </c>
      <c r="H22" s="60" t="s">
        <v>32</v>
      </c>
      <c r="I22" s="126">
        <v>42658</v>
      </c>
      <c r="J22" s="126">
        <v>43752</v>
      </c>
      <c r="K22" s="90" t="s">
        <v>29</v>
      </c>
    </row>
    <row r="23" spans="1:14" s="39" customFormat="1" ht="15.75" thickTop="1" x14ac:dyDescent="0.25">
      <c r="A23" s="65"/>
      <c r="B23" s="65"/>
      <c r="C23" s="66"/>
      <c r="D23" s="227" t="s">
        <v>98</v>
      </c>
      <c r="E23" s="163">
        <f>E8+E9+E10+E11+E12+E13+E14</f>
        <v>232292</v>
      </c>
      <c r="F23" s="79" t="s">
        <v>11</v>
      </c>
      <c r="G23" s="68"/>
      <c r="H23" s="68"/>
      <c r="I23" s="67"/>
      <c r="J23" s="67"/>
      <c r="K23" s="69"/>
      <c r="M23" s="49"/>
      <c r="N23" s="50"/>
    </row>
    <row r="24" spans="1:14" s="39" customFormat="1" x14ac:dyDescent="0.25">
      <c r="A24" s="45"/>
      <c r="B24" s="45"/>
      <c r="C24" s="56"/>
      <c r="D24" s="228"/>
      <c r="E24" s="164">
        <f>E15+E16+E17+E18+E19</f>
        <v>646482.75</v>
      </c>
      <c r="F24" s="74" t="s">
        <v>12</v>
      </c>
      <c r="G24" s="46"/>
      <c r="H24" s="46"/>
      <c r="I24" s="48"/>
      <c r="J24" s="48"/>
      <c r="M24" s="49"/>
      <c r="N24" s="50"/>
    </row>
    <row r="25" spans="1:14" s="38" customFormat="1" ht="15.75" thickBot="1" x14ac:dyDescent="0.3">
      <c r="A25" s="45"/>
      <c r="B25" s="45"/>
      <c r="C25" s="56"/>
      <c r="D25" s="228"/>
      <c r="E25" s="165">
        <f>E20+E21+E22</f>
        <v>1030990.97</v>
      </c>
      <c r="F25" s="75" t="s">
        <v>10</v>
      </c>
      <c r="G25" s="46"/>
      <c r="H25" s="46"/>
      <c r="I25" s="48"/>
      <c r="J25" s="48"/>
      <c r="K25" s="39"/>
      <c r="M25" s="40"/>
      <c r="N25" s="15"/>
    </row>
    <row r="26" spans="1:14" s="38" customFormat="1" ht="16.5" thickTop="1" thickBot="1" x14ac:dyDescent="0.3">
      <c r="A26" s="45"/>
      <c r="B26" s="45"/>
      <c r="C26" s="56"/>
      <c r="D26" s="70" t="s">
        <v>99</v>
      </c>
      <c r="E26" s="76">
        <f>E23+E24+E25</f>
        <v>1909765.72</v>
      </c>
      <c r="F26" s="77"/>
      <c r="G26" s="84"/>
      <c r="H26" s="46"/>
      <c r="I26" s="48"/>
      <c r="J26" s="48"/>
      <c r="K26" s="39"/>
    </row>
    <row r="27" spans="1:14" s="38" customFormat="1" ht="15.75" thickTop="1" x14ac:dyDescent="0.25">
      <c r="A27" s="45"/>
      <c r="B27" s="45"/>
      <c r="C27" s="56"/>
      <c r="D27" s="46"/>
      <c r="E27" s="47"/>
      <c r="F27" s="47"/>
      <c r="G27" s="46"/>
      <c r="H27" s="46"/>
      <c r="I27" s="48"/>
      <c r="J27" s="48"/>
      <c r="K27" s="39"/>
    </row>
    <row r="28" spans="1:14" s="44" customFormat="1" ht="21.75" thickBot="1" x14ac:dyDescent="0.4">
      <c r="A28" s="225" t="s">
        <v>59</v>
      </c>
      <c r="B28" s="226"/>
      <c r="C28" s="226"/>
      <c r="D28" s="226"/>
      <c r="E28" s="226"/>
      <c r="F28" s="226"/>
      <c r="G28" s="226"/>
      <c r="H28" s="226"/>
      <c r="I28" s="226"/>
      <c r="J28" s="226"/>
      <c r="K28" s="226"/>
    </row>
    <row r="29" spans="1:14" s="38" customFormat="1" ht="28.15" customHeight="1" thickTop="1" x14ac:dyDescent="0.25">
      <c r="A29" s="104" t="s">
        <v>17</v>
      </c>
      <c r="B29" s="105" t="s">
        <v>94</v>
      </c>
      <c r="C29" s="106" t="s">
        <v>18</v>
      </c>
      <c r="D29" s="106" t="s">
        <v>19</v>
      </c>
      <c r="E29" s="106" t="s">
        <v>20</v>
      </c>
      <c r="F29" s="106" t="s">
        <v>54</v>
      </c>
      <c r="G29" s="106" t="s">
        <v>52</v>
      </c>
      <c r="H29" s="106" t="s">
        <v>55</v>
      </c>
      <c r="I29" s="106" t="s">
        <v>56</v>
      </c>
      <c r="J29" s="106" t="s">
        <v>57</v>
      </c>
      <c r="K29" s="107" t="s">
        <v>58</v>
      </c>
    </row>
    <row r="30" spans="1:14" s="38" customFormat="1" ht="28.15" customHeight="1" x14ac:dyDescent="0.25">
      <c r="A30" s="89">
        <v>1</v>
      </c>
      <c r="B30" s="41" t="s">
        <v>60</v>
      </c>
      <c r="C30" s="41">
        <v>254</v>
      </c>
      <c r="D30" s="130" t="s">
        <v>135</v>
      </c>
      <c r="E30" s="128">
        <v>17358</v>
      </c>
      <c r="F30" s="53" t="s">
        <v>26</v>
      </c>
      <c r="G30" s="41" t="s">
        <v>27</v>
      </c>
      <c r="H30" s="51" t="s">
        <v>68</v>
      </c>
      <c r="I30" s="186" t="s">
        <v>134</v>
      </c>
      <c r="J30" s="185">
        <v>42156</v>
      </c>
      <c r="K30" s="90" t="s">
        <v>29</v>
      </c>
    </row>
    <row r="31" spans="1:14" s="38" customFormat="1" ht="28.15" customHeight="1" x14ac:dyDescent="0.25">
      <c r="A31" s="89">
        <v>2</v>
      </c>
      <c r="B31" s="41" t="s">
        <v>60</v>
      </c>
      <c r="C31" s="51">
        <v>245</v>
      </c>
      <c r="D31" s="59" t="s">
        <v>79</v>
      </c>
      <c r="E31" s="53">
        <v>20000</v>
      </c>
      <c r="F31" s="41" t="s">
        <v>26</v>
      </c>
      <c r="G31" s="51" t="s">
        <v>76</v>
      </c>
      <c r="H31" s="61" t="s">
        <v>68</v>
      </c>
      <c r="I31" s="185">
        <v>41829</v>
      </c>
      <c r="J31" s="185">
        <v>43100</v>
      </c>
      <c r="K31" s="90" t="s">
        <v>29</v>
      </c>
    </row>
    <row r="32" spans="1:14" s="38" customFormat="1" ht="28.15" customHeight="1" x14ac:dyDescent="0.25">
      <c r="A32" s="89">
        <v>3</v>
      </c>
      <c r="B32" s="41" t="s">
        <v>60</v>
      </c>
      <c r="C32" s="51">
        <v>290</v>
      </c>
      <c r="D32" s="59" t="s">
        <v>107</v>
      </c>
      <c r="E32" s="53">
        <v>27803.55</v>
      </c>
      <c r="F32" s="41" t="s">
        <v>26</v>
      </c>
      <c r="G32" s="51" t="s">
        <v>27</v>
      </c>
      <c r="H32" s="61" t="s">
        <v>68</v>
      </c>
      <c r="I32" s="185">
        <v>42586</v>
      </c>
      <c r="J32" s="185">
        <v>43100</v>
      </c>
      <c r="K32" s="90"/>
    </row>
    <row r="33" spans="1:14" s="38" customFormat="1" ht="28.15" customHeight="1" x14ac:dyDescent="0.25">
      <c r="A33" s="89">
        <v>4</v>
      </c>
      <c r="B33" s="41" t="s">
        <v>60</v>
      </c>
      <c r="C33" s="51">
        <v>261</v>
      </c>
      <c r="D33" s="59" t="s">
        <v>75</v>
      </c>
      <c r="E33" s="53">
        <v>45000</v>
      </c>
      <c r="F33" s="41" t="s">
        <v>26</v>
      </c>
      <c r="G33" s="51" t="s">
        <v>76</v>
      </c>
      <c r="H33" s="61" t="s">
        <v>68</v>
      </c>
      <c r="I33" s="185">
        <v>42080</v>
      </c>
      <c r="J33" s="185">
        <v>43100</v>
      </c>
      <c r="K33" s="90" t="s">
        <v>29</v>
      </c>
    </row>
    <row r="34" spans="1:14" s="38" customFormat="1" ht="28.15" customHeight="1" x14ac:dyDescent="0.25">
      <c r="A34" s="89">
        <v>5</v>
      </c>
      <c r="B34" s="41" t="s">
        <v>60</v>
      </c>
      <c r="C34" s="51" t="s">
        <v>85</v>
      </c>
      <c r="D34" s="59" t="s">
        <v>86</v>
      </c>
      <c r="E34" s="53">
        <v>55000</v>
      </c>
      <c r="F34" s="41" t="s">
        <v>12</v>
      </c>
      <c r="G34" s="51" t="s">
        <v>27</v>
      </c>
      <c r="H34" s="60"/>
      <c r="I34" s="185"/>
      <c r="J34" s="185"/>
      <c r="K34" s="90"/>
    </row>
    <row r="35" spans="1:14" s="38" customFormat="1" ht="28.15" customHeight="1" x14ac:dyDescent="0.25">
      <c r="A35" s="89">
        <v>6</v>
      </c>
      <c r="B35" s="41" t="s">
        <v>60</v>
      </c>
      <c r="C35" s="51">
        <v>239</v>
      </c>
      <c r="D35" s="59" t="s">
        <v>87</v>
      </c>
      <c r="E35" s="53">
        <v>66000</v>
      </c>
      <c r="F35" s="41" t="s">
        <v>12</v>
      </c>
      <c r="G35" s="51" t="s">
        <v>36</v>
      </c>
      <c r="H35" s="61" t="s">
        <v>88</v>
      </c>
      <c r="I35" s="185">
        <v>41426</v>
      </c>
      <c r="J35" s="185">
        <v>43100</v>
      </c>
      <c r="K35" s="90" t="s">
        <v>25</v>
      </c>
    </row>
    <row r="36" spans="1:14" s="38" customFormat="1" ht="28.15" customHeight="1" x14ac:dyDescent="0.25">
      <c r="A36" s="89">
        <v>7</v>
      </c>
      <c r="B36" s="41" t="s">
        <v>60</v>
      </c>
      <c r="C36" s="52">
        <v>234</v>
      </c>
      <c r="D36" s="58" t="s">
        <v>90</v>
      </c>
      <c r="E36" s="55">
        <v>71500</v>
      </c>
      <c r="F36" s="41" t="s">
        <v>12</v>
      </c>
      <c r="G36" s="52" t="s">
        <v>76</v>
      </c>
      <c r="H36" s="61" t="s">
        <v>68</v>
      </c>
      <c r="I36" s="183">
        <v>41712</v>
      </c>
      <c r="J36" s="183">
        <v>43100</v>
      </c>
      <c r="K36" s="90" t="s">
        <v>29</v>
      </c>
    </row>
    <row r="37" spans="1:14" s="38" customFormat="1" ht="28.15" customHeight="1" x14ac:dyDescent="0.25">
      <c r="A37" s="89">
        <v>8</v>
      </c>
      <c r="B37" s="41" t="s">
        <v>60</v>
      </c>
      <c r="C37" s="51">
        <v>335</v>
      </c>
      <c r="D37" s="59" t="s">
        <v>118</v>
      </c>
      <c r="E37" s="53">
        <v>80000</v>
      </c>
      <c r="F37" s="41" t="s">
        <v>12</v>
      </c>
      <c r="G37" s="51" t="s">
        <v>36</v>
      </c>
      <c r="H37" s="61" t="s">
        <v>88</v>
      </c>
      <c r="I37" s="185">
        <v>43181</v>
      </c>
      <c r="J37" s="185">
        <v>44439</v>
      </c>
      <c r="K37" s="90" t="s">
        <v>119</v>
      </c>
    </row>
    <row r="38" spans="1:14" s="38" customFormat="1" ht="28.15" customHeight="1" x14ac:dyDescent="0.25">
      <c r="A38" s="89">
        <v>9</v>
      </c>
      <c r="B38" s="41" t="s">
        <v>60</v>
      </c>
      <c r="C38" s="51">
        <v>264</v>
      </c>
      <c r="D38" s="59" t="s">
        <v>89</v>
      </c>
      <c r="E38" s="53">
        <v>135300</v>
      </c>
      <c r="F38" s="41" t="s">
        <v>12</v>
      </c>
      <c r="G38" s="51" t="s">
        <v>76</v>
      </c>
      <c r="H38" s="61" t="s">
        <v>68</v>
      </c>
      <c r="I38" s="185">
        <v>42165</v>
      </c>
      <c r="J38" s="185">
        <v>43465</v>
      </c>
      <c r="K38" s="90" t="s">
        <v>29</v>
      </c>
    </row>
    <row r="39" spans="1:14" s="38" customFormat="1" ht="28.15" customHeight="1" thickBot="1" x14ac:dyDescent="0.3">
      <c r="A39" s="89">
        <v>10</v>
      </c>
      <c r="B39" s="92" t="s">
        <v>60</v>
      </c>
      <c r="C39" s="100">
        <v>230</v>
      </c>
      <c r="D39" s="101" t="s">
        <v>84</v>
      </c>
      <c r="E39" s="102">
        <v>201176.72</v>
      </c>
      <c r="F39" s="92" t="s">
        <v>48</v>
      </c>
      <c r="G39" s="100" t="s">
        <v>76</v>
      </c>
      <c r="H39" s="95" t="s">
        <v>68</v>
      </c>
      <c r="I39" s="189">
        <v>41275</v>
      </c>
      <c r="J39" s="189">
        <v>43465</v>
      </c>
      <c r="K39" s="97" t="s">
        <v>29</v>
      </c>
    </row>
    <row r="40" spans="1:14" s="38" customFormat="1" ht="15.75" thickTop="1" x14ac:dyDescent="0.25">
      <c r="A40" s="35"/>
      <c r="B40" s="35"/>
      <c r="C40" s="57"/>
      <c r="D40" s="227" t="s">
        <v>98</v>
      </c>
      <c r="E40" s="98">
        <f>E30+E31+E32+E33</f>
        <v>110161.55</v>
      </c>
      <c r="F40" s="79" t="s">
        <v>11</v>
      </c>
      <c r="G40" s="36"/>
      <c r="H40" s="36"/>
      <c r="I40" s="37"/>
      <c r="J40" s="37"/>
      <c r="M40" s="40"/>
      <c r="N40" s="15"/>
    </row>
    <row r="41" spans="1:14" s="38" customFormat="1" x14ac:dyDescent="0.25">
      <c r="A41" s="35"/>
      <c r="B41" s="35"/>
      <c r="C41" s="57"/>
      <c r="D41" s="228"/>
      <c r="E41" s="73">
        <f>E34+E35+E36+E37+E38</f>
        <v>407800</v>
      </c>
      <c r="F41" s="74" t="s">
        <v>12</v>
      </c>
      <c r="G41" s="36"/>
      <c r="H41" s="36"/>
      <c r="I41" s="37"/>
      <c r="J41" s="37"/>
      <c r="M41" s="40"/>
      <c r="N41" s="15"/>
    </row>
    <row r="42" spans="1:14" s="38" customFormat="1" ht="15.75" thickBot="1" x14ac:dyDescent="0.3">
      <c r="A42" s="35"/>
      <c r="B42" s="35"/>
      <c r="C42" s="57"/>
      <c r="D42" s="228"/>
      <c r="E42" s="80">
        <f>E39</f>
        <v>201176.72</v>
      </c>
      <c r="F42" s="75" t="s">
        <v>10</v>
      </c>
      <c r="G42" s="36"/>
      <c r="H42" s="36"/>
      <c r="I42" s="37"/>
      <c r="J42" s="37"/>
      <c r="M42" s="40"/>
      <c r="N42" s="15"/>
    </row>
    <row r="43" spans="1:14" s="38" customFormat="1" ht="16.5" thickTop="1" thickBot="1" x14ac:dyDescent="0.3">
      <c r="A43" s="35"/>
      <c r="B43" s="35"/>
      <c r="C43" s="57"/>
      <c r="D43" s="70" t="s">
        <v>99</v>
      </c>
      <c r="E43" s="76">
        <f>E40+E41+E42</f>
        <v>719138.27</v>
      </c>
      <c r="F43" s="77"/>
      <c r="G43" s="36"/>
      <c r="H43" s="36"/>
      <c r="I43" s="37"/>
      <c r="J43" s="37"/>
    </row>
    <row r="44" spans="1:14" s="38" customFormat="1" ht="15.75" thickTop="1" x14ac:dyDescent="0.25">
      <c r="A44" s="35"/>
      <c r="B44" s="35"/>
      <c r="C44" s="57"/>
      <c r="D44" s="70"/>
      <c r="E44" s="72"/>
      <c r="F44" s="72"/>
      <c r="G44" s="36"/>
      <c r="H44" s="36"/>
      <c r="I44" s="37"/>
      <c r="J44" s="37"/>
    </row>
    <row r="45" spans="1:14" s="38" customFormat="1" ht="21.75" thickBot="1" x14ac:dyDescent="0.4">
      <c r="A45" s="225" t="s">
        <v>51</v>
      </c>
      <c r="B45" s="226"/>
      <c r="C45" s="226"/>
      <c r="D45" s="226"/>
      <c r="E45" s="226"/>
      <c r="F45" s="226"/>
      <c r="G45" s="226"/>
      <c r="H45" s="226"/>
      <c r="I45" s="226"/>
      <c r="J45" s="226"/>
      <c r="K45" s="226"/>
    </row>
    <row r="46" spans="1:14" ht="28.15" customHeight="1" thickTop="1" x14ac:dyDescent="0.25">
      <c r="A46" s="109" t="s">
        <v>17</v>
      </c>
      <c r="B46" s="110" t="s">
        <v>122</v>
      </c>
      <c r="C46" s="111" t="s">
        <v>18</v>
      </c>
      <c r="D46" s="111" t="s">
        <v>19</v>
      </c>
      <c r="E46" s="111" t="s">
        <v>20</v>
      </c>
      <c r="F46" s="111" t="s">
        <v>54</v>
      </c>
      <c r="G46" s="111" t="s">
        <v>52</v>
      </c>
      <c r="H46" s="111" t="s">
        <v>55</v>
      </c>
      <c r="I46" s="111" t="s">
        <v>56</v>
      </c>
      <c r="J46" s="111" t="s">
        <v>57</v>
      </c>
      <c r="K46" s="112" t="s">
        <v>58</v>
      </c>
    </row>
    <row r="47" spans="1:14" s="138" customFormat="1" ht="30" x14ac:dyDescent="0.25">
      <c r="A47" s="193">
        <v>1</v>
      </c>
      <c r="B47" s="149" t="s">
        <v>125</v>
      </c>
      <c r="C47" s="194">
        <v>79</v>
      </c>
      <c r="D47" s="195" t="s">
        <v>91</v>
      </c>
      <c r="E47" s="196">
        <v>224000</v>
      </c>
      <c r="F47" s="197" t="s">
        <v>48</v>
      </c>
      <c r="G47" s="194" t="s">
        <v>92</v>
      </c>
      <c r="H47" s="194" t="s">
        <v>93</v>
      </c>
      <c r="I47" s="198">
        <v>41921</v>
      </c>
      <c r="J47" s="198">
        <v>42735</v>
      </c>
      <c r="K47" s="199"/>
    </row>
    <row r="48" spans="1:14" s="38" customFormat="1" ht="30.75" thickBot="1" x14ac:dyDescent="0.3">
      <c r="A48" s="159">
        <v>2</v>
      </c>
      <c r="B48" s="152" t="s">
        <v>125</v>
      </c>
      <c r="C48" s="95">
        <v>318</v>
      </c>
      <c r="D48" s="132" t="s">
        <v>120</v>
      </c>
      <c r="E48" s="160">
        <v>9000</v>
      </c>
      <c r="F48" s="152" t="s">
        <v>26</v>
      </c>
      <c r="G48" s="95" t="s">
        <v>34</v>
      </c>
      <c r="H48" s="95" t="s">
        <v>93</v>
      </c>
      <c r="I48" s="161">
        <v>43018</v>
      </c>
      <c r="J48" s="161">
        <v>43465</v>
      </c>
      <c r="K48" s="162"/>
    </row>
    <row r="49" spans="1:14" s="38" customFormat="1" ht="15.75" thickTop="1" x14ac:dyDescent="0.25">
      <c r="B49" s="42"/>
      <c r="C49" s="43"/>
      <c r="D49" s="43"/>
      <c r="E49" s="43"/>
      <c r="F49" s="43"/>
      <c r="G49" s="43"/>
      <c r="H49" s="43"/>
      <c r="I49" s="43"/>
      <c r="J49" s="43"/>
      <c r="K49" s="43"/>
    </row>
    <row r="50" spans="1:14" s="38" customFormat="1" x14ac:dyDescent="0.25">
      <c r="B50" s="42"/>
      <c r="C50" s="43"/>
      <c r="D50" s="43"/>
      <c r="E50" s="43"/>
      <c r="F50" s="43"/>
      <c r="G50" s="43"/>
      <c r="H50" s="43"/>
      <c r="I50" s="43"/>
      <c r="J50" s="43"/>
      <c r="K50" s="43"/>
    </row>
    <row r="51" spans="1:14" s="38" customFormat="1" x14ac:dyDescent="0.25">
      <c r="B51" s="42"/>
      <c r="C51" s="43"/>
      <c r="D51" s="43"/>
      <c r="E51" s="43"/>
      <c r="F51" s="43"/>
      <c r="G51" s="43"/>
      <c r="H51" s="43"/>
      <c r="I51" s="43"/>
      <c r="J51" s="43"/>
      <c r="K51" s="43"/>
    </row>
    <row r="52" spans="1:14" s="38" customFormat="1" ht="21.75" thickBot="1" x14ac:dyDescent="0.4">
      <c r="A52" s="225" t="s">
        <v>50</v>
      </c>
      <c r="B52" s="226"/>
      <c r="C52" s="226"/>
      <c r="D52" s="226"/>
      <c r="E52" s="226"/>
      <c r="F52" s="226"/>
      <c r="G52" s="226"/>
      <c r="H52" s="226"/>
      <c r="I52" s="226"/>
      <c r="J52" s="226"/>
      <c r="K52" s="226"/>
    </row>
    <row r="53" spans="1:14" s="38" customFormat="1" ht="45.75" thickTop="1" x14ac:dyDescent="0.25">
      <c r="A53" s="114" t="s">
        <v>17</v>
      </c>
      <c r="B53" s="115" t="s">
        <v>95</v>
      </c>
      <c r="C53" s="116" t="s">
        <v>18</v>
      </c>
      <c r="D53" s="116" t="s">
        <v>19</v>
      </c>
      <c r="E53" s="116"/>
      <c r="F53" s="116"/>
      <c r="G53" s="116" t="s">
        <v>52</v>
      </c>
      <c r="H53" s="116"/>
      <c r="I53" s="116" t="s">
        <v>56</v>
      </c>
      <c r="J53" s="116" t="s">
        <v>57</v>
      </c>
      <c r="K53" s="117" t="s">
        <v>58</v>
      </c>
    </row>
    <row r="54" spans="1:14" s="138" customFormat="1" ht="30" x14ac:dyDescent="0.25">
      <c r="A54" s="181">
        <v>1</v>
      </c>
      <c r="B54" s="149" t="s">
        <v>126</v>
      </c>
      <c r="C54" s="148"/>
      <c r="D54" s="157" t="s">
        <v>108</v>
      </c>
      <c r="E54" s="150"/>
      <c r="F54" s="150"/>
      <c r="G54" s="83" t="s">
        <v>109</v>
      </c>
      <c r="H54" s="149" t="s">
        <v>37</v>
      </c>
      <c r="I54" s="150">
        <v>2016</v>
      </c>
      <c r="J54" s="150"/>
      <c r="K54" s="151" t="s">
        <v>25</v>
      </c>
    </row>
    <row r="55" spans="1:14" s="38" customFormat="1" ht="30.75" thickBot="1" x14ac:dyDescent="0.3">
      <c r="A55" s="91">
        <v>2</v>
      </c>
      <c r="B55" s="152" t="s">
        <v>126</v>
      </c>
      <c r="C55" s="120"/>
      <c r="D55" s="158" t="s">
        <v>121</v>
      </c>
      <c r="E55" s="154"/>
      <c r="F55" s="154"/>
      <c r="G55" s="153" t="s">
        <v>109</v>
      </c>
      <c r="H55" s="149" t="s">
        <v>37</v>
      </c>
      <c r="I55" s="155">
        <v>43009</v>
      </c>
      <c r="J55" s="154"/>
      <c r="K55" s="156" t="s">
        <v>29</v>
      </c>
    </row>
    <row r="56" spans="1:14" s="38" customFormat="1" ht="15.75" thickTop="1" x14ac:dyDescent="0.25">
      <c r="B56" s="42"/>
      <c r="C56" s="43"/>
      <c r="D56" s="43"/>
      <c r="E56" s="43"/>
      <c r="F56" s="43"/>
      <c r="G56" s="43"/>
      <c r="H56" s="43"/>
      <c r="I56" s="43"/>
      <c r="J56" s="43"/>
      <c r="K56" s="43"/>
      <c r="M56" s="40"/>
      <c r="N56" s="15"/>
    </row>
  </sheetData>
  <sortState ref="B31:K42">
    <sortCondition ref="E31:E42"/>
  </sortState>
  <mergeCells count="10">
    <mergeCell ref="A28:K28"/>
    <mergeCell ref="D40:D42"/>
    <mergeCell ref="A45:K45"/>
    <mergeCell ref="A52:K52"/>
    <mergeCell ref="A1:I1"/>
    <mergeCell ref="A2:I2"/>
    <mergeCell ref="A3:I3"/>
    <mergeCell ref="A5:K5"/>
    <mergeCell ref="A6:K6"/>
    <mergeCell ref="D23:D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opLeftCell="A25" zoomScale="90" zoomScaleNormal="90" workbookViewId="0">
      <selection activeCell="A43" sqref="A43:XFD44"/>
    </sheetView>
  </sheetViews>
  <sheetFormatPr defaultRowHeight="15" x14ac:dyDescent="0.25"/>
  <cols>
    <col min="1" max="1" width="5.28515625" bestFit="1" customWidth="1"/>
    <col min="2" max="2" width="22" customWidth="1"/>
    <col min="3" max="3" width="12.7109375" style="1" bestFit="1" customWidth="1"/>
    <col min="4" max="4" width="100.7109375" customWidth="1"/>
    <col min="5" max="5" width="16.28515625" bestFit="1" customWidth="1"/>
    <col min="6" max="6" width="17.28515625" customWidth="1"/>
    <col min="7" max="7" width="37.5703125" bestFit="1" customWidth="1"/>
    <col min="8" max="8" width="20.7109375" customWidth="1"/>
    <col min="9" max="10" width="11.7109375" bestFit="1" customWidth="1"/>
    <col min="11" max="11" width="11.7109375" customWidth="1"/>
    <col min="13" max="13" width="10.5703125" bestFit="1" customWidth="1"/>
    <col min="14" max="14" width="10" bestFit="1" customWidth="1"/>
  </cols>
  <sheetData>
    <row r="1" spans="1:11" x14ac:dyDescent="0.25">
      <c r="A1" s="200" t="s">
        <v>6</v>
      </c>
      <c r="B1" s="200"/>
      <c r="C1" s="200"/>
      <c r="D1" s="200"/>
      <c r="E1" s="200"/>
      <c r="F1" s="200"/>
      <c r="G1" s="200"/>
      <c r="H1" s="200"/>
      <c r="I1" s="200"/>
    </row>
    <row r="2" spans="1:11" x14ac:dyDescent="0.25">
      <c r="A2" s="200" t="s">
        <v>7</v>
      </c>
      <c r="B2" s="200"/>
      <c r="C2" s="200"/>
      <c r="D2" s="200"/>
      <c r="E2" s="200"/>
      <c r="F2" s="200"/>
      <c r="G2" s="200"/>
      <c r="H2" s="200"/>
      <c r="I2" s="200"/>
    </row>
    <row r="3" spans="1:11" x14ac:dyDescent="0.25">
      <c r="A3" s="200" t="s">
        <v>8</v>
      </c>
      <c r="B3" s="200"/>
      <c r="C3" s="200"/>
      <c r="D3" s="200"/>
      <c r="E3" s="200"/>
      <c r="F3" s="200"/>
      <c r="G3" s="200"/>
      <c r="H3" s="200"/>
      <c r="I3" s="200"/>
    </row>
    <row r="4" spans="1:11" x14ac:dyDescent="0.25">
      <c r="A4" s="1"/>
      <c r="B4" s="1"/>
      <c r="D4" s="1"/>
      <c r="E4" s="1"/>
      <c r="F4" s="1"/>
      <c r="G4" s="1"/>
      <c r="H4" s="1"/>
      <c r="I4" s="1"/>
    </row>
    <row r="5" spans="1:11" ht="26.25" x14ac:dyDescent="0.4">
      <c r="A5" s="221" t="s">
        <v>102</v>
      </c>
      <c r="B5" s="221"/>
      <c r="C5" s="221"/>
      <c r="D5" s="221"/>
      <c r="E5" s="221"/>
      <c r="F5" s="221"/>
      <c r="G5" s="221"/>
      <c r="H5" s="221"/>
      <c r="I5" s="221"/>
      <c r="J5" s="222"/>
      <c r="K5" s="222"/>
    </row>
    <row r="6" spans="1:11" ht="21.75" thickBot="1" x14ac:dyDescent="0.4">
      <c r="A6" s="223" t="s">
        <v>53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</row>
    <row r="7" spans="1:11" s="44" customFormat="1" ht="30.75" thickTop="1" x14ac:dyDescent="0.25">
      <c r="A7" s="85" t="s">
        <v>17</v>
      </c>
      <c r="B7" s="86" t="s">
        <v>96</v>
      </c>
      <c r="C7" s="87" t="s">
        <v>18</v>
      </c>
      <c r="D7" s="87" t="s">
        <v>19</v>
      </c>
      <c r="E7" s="87" t="s">
        <v>20</v>
      </c>
      <c r="F7" s="87" t="s">
        <v>54</v>
      </c>
      <c r="G7" s="87" t="s">
        <v>52</v>
      </c>
      <c r="H7" s="87" t="s">
        <v>55</v>
      </c>
      <c r="I7" s="87" t="s">
        <v>56</v>
      </c>
      <c r="J7" s="87" t="s">
        <v>57</v>
      </c>
      <c r="K7" s="88" t="s">
        <v>58</v>
      </c>
    </row>
    <row r="8" spans="1:11" s="39" customFormat="1" ht="28.15" customHeight="1" x14ac:dyDescent="0.25">
      <c r="A8" s="51">
        <v>1</v>
      </c>
      <c r="B8" s="61" t="s">
        <v>21</v>
      </c>
      <c r="C8" s="167">
        <v>307</v>
      </c>
      <c r="D8" s="169" t="s">
        <v>112</v>
      </c>
      <c r="E8" s="175">
        <v>26808</v>
      </c>
      <c r="F8" s="61" t="s">
        <v>26</v>
      </c>
      <c r="G8" s="54" t="s">
        <v>34</v>
      </c>
      <c r="H8" s="54" t="s">
        <v>32</v>
      </c>
      <c r="I8" s="183">
        <v>42908</v>
      </c>
      <c r="J8" s="185">
        <v>43752</v>
      </c>
      <c r="K8" s="59" t="s">
        <v>25</v>
      </c>
    </row>
    <row r="9" spans="1:11" s="39" customFormat="1" ht="28.15" customHeight="1" x14ac:dyDescent="0.25">
      <c r="A9" s="51">
        <v>2</v>
      </c>
      <c r="B9" s="61" t="s">
        <v>21</v>
      </c>
      <c r="C9" s="167">
        <v>317</v>
      </c>
      <c r="D9" s="169" t="s">
        <v>113</v>
      </c>
      <c r="E9" s="175">
        <v>35587</v>
      </c>
      <c r="F9" s="61" t="s">
        <v>26</v>
      </c>
      <c r="G9" s="54" t="s">
        <v>49</v>
      </c>
      <c r="H9" s="54" t="s">
        <v>32</v>
      </c>
      <c r="I9" s="183">
        <v>43040</v>
      </c>
      <c r="J9" s="185">
        <v>43769</v>
      </c>
      <c r="K9" s="59"/>
    </row>
    <row r="10" spans="1:11" s="39" customFormat="1" ht="28.15" customHeight="1" x14ac:dyDescent="0.25">
      <c r="A10" s="51">
        <v>3</v>
      </c>
      <c r="B10" s="61" t="s">
        <v>21</v>
      </c>
      <c r="C10" s="167">
        <v>314</v>
      </c>
      <c r="D10" s="169" t="s">
        <v>114</v>
      </c>
      <c r="E10" s="175">
        <v>38110</v>
      </c>
      <c r="F10" s="60" t="s">
        <v>26</v>
      </c>
      <c r="G10" s="54" t="s">
        <v>115</v>
      </c>
      <c r="H10" s="54" t="s">
        <v>32</v>
      </c>
      <c r="I10" s="183">
        <v>43010</v>
      </c>
      <c r="J10" s="185">
        <v>43739</v>
      </c>
      <c r="K10" s="59" t="s">
        <v>25</v>
      </c>
    </row>
    <row r="11" spans="1:11" s="39" customFormat="1" ht="28.15" customHeight="1" x14ac:dyDescent="0.25">
      <c r="A11" s="51">
        <v>4</v>
      </c>
      <c r="B11" s="61" t="s">
        <v>21</v>
      </c>
      <c r="C11" s="167">
        <v>280</v>
      </c>
      <c r="D11" s="169" t="s">
        <v>43</v>
      </c>
      <c r="E11" s="175">
        <v>43019</v>
      </c>
      <c r="F11" s="61" t="s">
        <v>26</v>
      </c>
      <c r="G11" s="54" t="s">
        <v>36</v>
      </c>
      <c r="H11" s="54" t="s">
        <v>32</v>
      </c>
      <c r="I11" s="183">
        <v>42354</v>
      </c>
      <c r="J11" s="185">
        <v>43388</v>
      </c>
      <c r="K11" s="59" t="s">
        <v>25</v>
      </c>
    </row>
    <row r="12" spans="1:11" s="39" customFormat="1" ht="28.15" customHeight="1" x14ac:dyDescent="0.25">
      <c r="A12" s="51">
        <v>5</v>
      </c>
      <c r="B12" s="61" t="s">
        <v>21</v>
      </c>
      <c r="C12" s="167">
        <v>300</v>
      </c>
      <c r="D12" s="169" t="s">
        <v>104</v>
      </c>
      <c r="E12" s="175">
        <v>44010</v>
      </c>
      <c r="F12" s="61" t="s">
        <v>26</v>
      </c>
      <c r="G12" s="54" t="s">
        <v>49</v>
      </c>
      <c r="H12" s="54" t="s">
        <v>32</v>
      </c>
      <c r="I12" s="183">
        <v>42725</v>
      </c>
      <c r="J12" s="185">
        <v>43373</v>
      </c>
      <c r="K12" s="59"/>
    </row>
    <row r="13" spans="1:11" s="39" customFormat="1" ht="28.15" customHeight="1" x14ac:dyDescent="0.25">
      <c r="A13" s="51">
        <v>6</v>
      </c>
      <c r="B13" s="172" t="s">
        <v>21</v>
      </c>
      <c r="C13" s="166">
        <v>281</v>
      </c>
      <c r="D13" s="169" t="s">
        <v>44</v>
      </c>
      <c r="E13" s="174">
        <v>64030</v>
      </c>
      <c r="F13" s="61" t="s">
        <v>12</v>
      </c>
      <c r="G13" s="41" t="s">
        <v>36</v>
      </c>
      <c r="H13" s="41" t="s">
        <v>32</v>
      </c>
      <c r="I13" s="183">
        <v>42354</v>
      </c>
      <c r="J13" s="183">
        <v>43388</v>
      </c>
      <c r="K13" s="58" t="s">
        <v>25</v>
      </c>
    </row>
    <row r="14" spans="1:11" s="39" customFormat="1" ht="28.15" customHeight="1" x14ac:dyDescent="0.25">
      <c r="A14" s="51">
        <v>7</v>
      </c>
      <c r="B14" s="61" t="s">
        <v>21</v>
      </c>
      <c r="C14" s="167">
        <v>282</v>
      </c>
      <c r="D14" s="169" t="s">
        <v>106</v>
      </c>
      <c r="E14" s="175">
        <v>90415</v>
      </c>
      <c r="F14" s="61" t="s">
        <v>12</v>
      </c>
      <c r="G14" s="54" t="s">
        <v>34</v>
      </c>
      <c r="H14" s="54" t="s">
        <v>32</v>
      </c>
      <c r="I14" s="183">
        <v>42370</v>
      </c>
      <c r="J14" s="185">
        <v>43465</v>
      </c>
      <c r="K14" s="59" t="s">
        <v>25</v>
      </c>
    </row>
    <row r="15" spans="1:11" s="39" customFormat="1" ht="28.15" customHeight="1" x14ac:dyDescent="0.25">
      <c r="A15" s="51">
        <v>8</v>
      </c>
      <c r="B15" s="172" t="s">
        <v>21</v>
      </c>
      <c r="C15" s="166">
        <v>263</v>
      </c>
      <c r="D15" s="169" t="s">
        <v>22</v>
      </c>
      <c r="E15" s="174">
        <v>127273.75</v>
      </c>
      <c r="F15" s="61" t="s">
        <v>12</v>
      </c>
      <c r="G15" s="41" t="s">
        <v>23</v>
      </c>
      <c r="H15" s="41" t="s">
        <v>24</v>
      </c>
      <c r="I15" s="183">
        <v>42066</v>
      </c>
      <c r="J15" s="183">
        <v>43161</v>
      </c>
      <c r="K15" s="58" t="s">
        <v>25</v>
      </c>
    </row>
    <row r="16" spans="1:11" s="39" customFormat="1" ht="28.15" customHeight="1" x14ac:dyDescent="0.25">
      <c r="A16" s="51">
        <v>9</v>
      </c>
      <c r="B16" s="172" t="s">
        <v>21</v>
      </c>
      <c r="C16" s="166">
        <v>255</v>
      </c>
      <c r="D16" s="169" t="s">
        <v>46</v>
      </c>
      <c r="E16" s="174">
        <v>170344</v>
      </c>
      <c r="F16" s="61" t="s">
        <v>12</v>
      </c>
      <c r="G16" s="41" t="s">
        <v>27</v>
      </c>
      <c r="H16" s="41" t="s">
        <v>28</v>
      </c>
      <c r="I16" s="183">
        <v>42017</v>
      </c>
      <c r="J16" s="183">
        <v>43465</v>
      </c>
      <c r="K16" s="58" t="s">
        <v>29</v>
      </c>
    </row>
    <row r="17" spans="1:14" s="39" customFormat="1" ht="28.15" customHeight="1" x14ac:dyDescent="0.25">
      <c r="A17" s="51">
        <v>10</v>
      </c>
      <c r="B17" s="61" t="s">
        <v>21</v>
      </c>
      <c r="C17" s="167">
        <v>311</v>
      </c>
      <c r="D17" s="169" t="s">
        <v>117</v>
      </c>
      <c r="E17" s="175">
        <v>194420</v>
      </c>
      <c r="F17" s="61" t="s">
        <v>12</v>
      </c>
      <c r="G17" s="54" t="s">
        <v>49</v>
      </c>
      <c r="H17" s="54" t="s">
        <v>32</v>
      </c>
      <c r="I17" s="183">
        <v>43009</v>
      </c>
      <c r="J17" s="185">
        <v>43738</v>
      </c>
      <c r="K17" s="59"/>
    </row>
    <row r="18" spans="1:14" s="39" customFormat="1" ht="28.15" customHeight="1" x14ac:dyDescent="0.25">
      <c r="A18" s="51">
        <v>11</v>
      </c>
      <c r="B18" s="63" t="s">
        <v>21</v>
      </c>
      <c r="C18" s="177">
        <v>309</v>
      </c>
      <c r="D18" s="170" t="s">
        <v>116</v>
      </c>
      <c r="E18" s="178">
        <v>208615.76</v>
      </c>
      <c r="F18" s="63" t="s">
        <v>48</v>
      </c>
      <c r="G18" s="64" t="s">
        <v>49</v>
      </c>
      <c r="H18" s="64" t="s">
        <v>28</v>
      </c>
      <c r="I18" s="183">
        <v>42917</v>
      </c>
      <c r="J18" s="185">
        <v>43616</v>
      </c>
      <c r="K18" s="62"/>
    </row>
    <row r="19" spans="1:14" s="39" customFormat="1" ht="28.15" customHeight="1" thickBot="1" x14ac:dyDescent="0.3">
      <c r="A19" s="51">
        <v>12</v>
      </c>
      <c r="B19" s="173" t="s">
        <v>21</v>
      </c>
      <c r="C19" s="168">
        <v>301</v>
      </c>
      <c r="D19" s="171" t="s">
        <v>105</v>
      </c>
      <c r="E19" s="176">
        <v>522375.21</v>
      </c>
      <c r="F19" s="95" t="s">
        <v>48</v>
      </c>
      <c r="G19" s="92" t="s">
        <v>36</v>
      </c>
      <c r="H19" s="92" t="s">
        <v>32</v>
      </c>
      <c r="I19" s="189">
        <v>42658</v>
      </c>
      <c r="J19" s="189">
        <v>43752</v>
      </c>
      <c r="K19" s="101" t="s">
        <v>29</v>
      </c>
    </row>
    <row r="20" spans="1:14" s="39" customFormat="1" ht="15.75" thickTop="1" x14ac:dyDescent="0.25">
      <c r="A20" s="65"/>
      <c r="B20" s="65"/>
      <c r="C20" s="66"/>
      <c r="D20" s="227" t="s">
        <v>98</v>
      </c>
      <c r="E20" s="78">
        <f>E8+E9+E10+E11+E12</f>
        <v>187534</v>
      </c>
      <c r="F20" s="79" t="s">
        <v>11</v>
      </c>
      <c r="G20" s="68"/>
      <c r="H20" s="68"/>
      <c r="I20" s="67"/>
      <c r="J20" s="67"/>
      <c r="K20" s="69"/>
      <c r="M20" s="49"/>
      <c r="N20" s="50"/>
    </row>
    <row r="21" spans="1:14" s="39" customFormat="1" x14ac:dyDescent="0.25">
      <c r="A21" s="45"/>
      <c r="B21" s="45"/>
      <c r="C21" s="56"/>
      <c r="D21" s="228"/>
      <c r="E21" s="73">
        <f>E13+E14+E15+E16+E17</f>
        <v>646482.75</v>
      </c>
      <c r="F21" s="74" t="s">
        <v>12</v>
      </c>
      <c r="G21" s="46"/>
      <c r="H21" s="46"/>
      <c r="I21" s="48"/>
      <c r="J21" s="48"/>
      <c r="M21" s="49"/>
      <c r="N21" s="50"/>
    </row>
    <row r="22" spans="1:14" s="38" customFormat="1" ht="15.75" thickBot="1" x14ac:dyDescent="0.3">
      <c r="A22" s="45"/>
      <c r="B22" s="45"/>
      <c r="C22" s="56"/>
      <c r="D22" s="228"/>
      <c r="E22" s="80">
        <f>E18+E19</f>
        <v>730990.97</v>
      </c>
      <c r="F22" s="75" t="s">
        <v>10</v>
      </c>
      <c r="G22" s="46"/>
      <c r="H22" s="46"/>
      <c r="I22" s="48"/>
      <c r="J22" s="48"/>
      <c r="K22" s="39"/>
      <c r="M22" s="40"/>
      <c r="N22" s="15"/>
    </row>
    <row r="23" spans="1:14" s="38" customFormat="1" ht="16.5" thickTop="1" thickBot="1" x14ac:dyDescent="0.3">
      <c r="A23" s="45"/>
      <c r="B23" s="45"/>
      <c r="C23" s="56"/>
      <c r="D23" s="70" t="s">
        <v>99</v>
      </c>
      <c r="E23" s="76">
        <f>E20+E21+E22</f>
        <v>1565007.72</v>
      </c>
      <c r="F23" s="77"/>
      <c r="G23" s="84"/>
      <c r="H23" s="46"/>
      <c r="I23" s="48"/>
      <c r="J23" s="48"/>
      <c r="K23" s="39"/>
    </row>
    <row r="24" spans="1:14" s="38" customFormat="1" ht="15.75" thickTop="1" x14ac:dyDescent="0.25">
      <c r="A24" s="45"/>
      <c r="B24" s="45"/>
      <c r="C24" s="56"/>
      <c r="D24" s="46"/>
      <c r="E24" s="47"/>
      <c r="F24" s="47"/>
      <c r="G24" s="46"/>
      <c r="H24" s="46"/>
      <c r="I24" s="48"/>
      <c r="J24" s="48"/>
      <c r="K24" s="39"/>
    </row>
    <row r="25" spans="1:14" s="44" customFormat="1" ht="21.75" thickBot="1" x14ac:dyDescent="0.4">
      <c r="A25" s="225" t="s">
        <v>59</v>
      </c>
      <c r="B25" s="226"/>
      <c r="C25" s="226"/>
      <c r="D25" s="226"/>
      <c r="E25" s="226"/>
      <c r="F25" s="226"/>
      <c r="G25" s="226"/>
      <c r="H25" s="226"/>
      <c r="I25" s="226"/>
      <c r="J25" s="226"/>
      <c r="K25" s="226"/>
    </row>
    <row r="26" spans="1:14" s="38" customFormat="1" ht="28.15" customHeight="1" thickTop="1" x14ac:dyDescent="0.25">
      <c r="A26" s="104" t="s">
        <v>17</v>
      </c>
      <c r="B26" s="105" t="s">
        <v>94</v>
      </c>
      <c r="C26" s="106" t="s">
        <v>18</v>
      </c>
      <c r="D26" s="106" t="s">
        <v>19</v>
      </c>
      <c r="E26" s="106" t="s">
        <v>20</v>
      </c>
      <c r="F26" s="106" t="s">
        <v>54</v>
      </c>
      <c r="G26" s="106" t="s">
        <v>52</v>
      </c>
      <c r="H26" s="106" t="s">
        <v>55</v>
      </c>
      <c r="I26" s="106" t="s">
        <v>56</v>
      </c>
      <c r="J26" s="106" t="s">
        <v>57</v>
      </c>
      <c r="K26" s="107" t="s">
        <v>58</v>
      </c>
    </row>
    <row r="27" spans="1:14" s="38" customFormat="1" ht="28.15" customHeight="1" x14ac:dyDescent="0.25">
      <c r="A27" s="52">
        <v>1</v>
      </c>
      <c r="B27" s="61" t="s">
        <v>60</v>
      </c>
      <c r="C27" s="167" t="s">
        <v>65</v>
      </c>
      <c r="D27" s="169" t="s">
        <v>66</v>
      </c>
      <c r="E27" s="175">
        <v>15000</v>
      </c>
      <c r="F27" s="61" t="s">
        <v>26</v>
      </c>
      <c r="G27" s="54" t="s">
        <v>27</v>
      </c>
      <c r="H27" s="54"/>
      <c r="I27" s="183"/>
      <c r="J27" s="185"/>
      <c r="K27" s="59"/>
    </row>
    <row r="28" spans="1:14" s="38" customFormat="1" ht="28.15" customHeight="1" x14ac:dyDescent="0.25">
      <c r="A28" s="51">
        <v>2</v>
      </c>
      <c r="B28" s="61" t="s">
        <v>60</v>
      </c>
      <c r="C28" s="167">
        <v>262</v>
      </c>
      <c r="D28" s="169" t="s">
        <v>77</v>
      </c>
      <c r="E28" s="175">
        <v>29050</v>
      </c>
      <c r="F28" s="60" t="s">
        <v>26</v>
      </c>
      <c r="G28" s="54" t="s">
        <v>76</v>
      </c>
      <c r="H28" s="54" t="s">
        <v>68</v>
      </c>
      <c r="I28" s="183">
        <v>42080</v>
      </c>
      <c r="J28" s="185">
        <v>43160</v>
      </c>
      <c r="K28" s="59" t="s">
        <v>29</v>
      </c>
    </row>
    <row r="29" spans="1:14" s="38" customFormat="1" ht="28.15" customHeight="1" x14ac:dyDescent="0.25">
      <c r="A29" s="51">
        <v>3</v>
      </c>
      <c r="B29" s="61" t="s">
        <v>60</v>
      </c>
      <c r="C29" s="167" t="s">
        <v>69</v>
      </c>
      <c r="D29" s="169" t="s">
        <v>70</v>
      </c>
      <c r="E29" s="175">
        <v>40000</v>
      </c>
      <c r="F29" s="61" t="s">
        <v>26</v>
      </c>
      <c r="G29" s="54" t="s">
        <v>27</v>
      </c>
      <c r="H29" s="54" t="s">
        <v>68</v>
      </c>
      <c r="I29" s="183"/>
      <c r="J29" s="185"/>
      <c r="K29" s="59"/>
    </row>
    <row r="30" spans="1:14" s="38" customFormat="1" ht="28.15" customHeight="1" x14ac:dyDescent="0.25">
      <c r="A30" s="51">
        <v>4</v>
      </c>
      <c r="B30" s="61" t="s">
        <v>60</v>
      </c>
      <c r="C30" s="167">
        <v>337</v>
      </c>
      <c r="D30" s="169" t="s">
        <v>123</v>
      </c>
      <c r="E30" s="175">
        <v>46900</v>
      </c>
      <c r="F30" s="60" t="s">
        <v>26</v>
      </c>
      <c r="G30" s="54" t="s">
        <v>82</v>
      </c>
      <c r="H30" s="54" t="s">
        <v>88</v>
      </c>
      <c r="I30" s="183">
        <v>43191</v>
      </c>
      <c r="J30" s="185">
        <v>43677</v>
      </c>
      <c r="K30" s="59" t="s">
        <v>29</v>
      </c>
    </row>
    <row r="31" spans="1:14" s="38" customFormat="1" ht="28.15" customHeight="1" x14ac:dyDescent="0.25">
      <c r="A31" s="51">
        <v>5</v>
      </c>
      <c r="B31" s="172" t="s">
        <v>60</v>
      </c>
      <c r="C31" s="166" t="s">
        <v>85</v>
      </c>
      <c r="D31" s="169" t="s">
        <v>86</v>
      </c>
      <c r="E31" s="174">
        <v>55000</v>
      </c>
      <c r="F31" s="61" t="s">
        <v>12</v>
      </c>
      <c r="G31" s="41" t="s">
        <v>27</v>
      </c>
      <c r="H31" s="41"/>
      <c r="I31" s="183"/>
      <c r="J31" s="183"/>
      <c r="K31" s="58"/>
    </row>
    <row r="32" spans="1:14" s="38" customFormat="1" ht="28.15" customHeight="1" x14ac:dyDescent="0.25">
      <c r="A32" s="51">
        <v>6</v>
      </c>
      <c r="B32" s="61" t="s">
        <v>60</v>
      </c>
      <c r="C32" s="167">
        <v>330</v>
      </c>
      <c r="D32" s="169" t="s">
        <v>124</v>
      </c>
      <c r="E32" s="175">
        <v>59520</v>
      </c>
      <c r="F32" s="60" t="s">
        <v>12</v>
      </c>
      <c r="G32" s="54" t="s">
        <v>76</v>
      </c>
      <c r="H32" s="54" t="s">
        <v>68</v>
      </c>
      <c r="I32" s="183">
        <v>43116</v>
      </c>
      <c r="J32" s="185">
        <v>43296</v>
      </c>
      <c r="K32" s="59" t="s">
        <v>29</v>
      </c>
    </row>
    <row r="33" spans="1:14" s="38" customFormat="1" ht="28.15" customHeight="1" x14ac:dyDescent="0.25">
      <c r="A33" s="51">
        <v>7</v>
      </c>
      <c r="B33" s="61" t="s">
        <v>60</v>
      </c>
      <c r="C33" s="167">
        <v>335</v>
      </c>
      <c r="D33" s="169" t="s">
        <v>118</v>
      </c>
      <c r="E33" s="175">
        <v>80000</v>
      </c>
      <c r="F33" s="61" t="s">
        <v>12</v>
      </c>
      <c r="G33" s="54" t="s">
        <v>36</v>
      </c>
      <c r="H33" s="54" t="s">
        <v>88</v>
      </c>
      <c r="I33" s="183">
        <v>43181</v>
      </c>
      <c r="J33" s="185">
        <v>44439</v>
      </c>
      <c r="K33" s="59" t="s">
        <v>119</v>
      </c>
    </row>
    <row r="34" spans="1:14" s="38" customFormat="1" ht="28.15" customHeight="1" x14ac:dyDescent="0.25">
      <c r="A34" s="51">
        <v>8</v>
      </c>
      <c r="B34" s="61" t="s">
        <v>60</v>
      </c>
      <c r="C34" s="167">
        <v>264</v>
      </c>
      <c r="D34" s="169" t="s">
        <v>89</v>
      </c>
      <c r="E34" s="175">
        <v>135300</v>
      </c>
      <c r="F34" s="61" t="s">
        <v>12</v>
      </c>
      <c r="G34" s="54" t="s">
        <v>76</v>
      </c>
      <c r="H34" s="54" t="s">
        <v>68</v>
      </c>
      <c r="I34" s="183">
        <v>42165</v>
      </c>
      <c r="J34" s="185">
        <v>43465</v>
      </c>
      <c r="K34" s="59" t="s">
        <v>29</v>
      </c>
    </row>
    <row r="35" spans="1:14" s="38" customFormat="1" ht="28.15" customHeight="1" thickBot="1" x14ac:dyDescent="0.3">
      <c r="A35" s="100">
        <v>9</v>
      </c>
      <c r="B35" s="95" t="s">
        <v>60</v>
      </c>
      <c r="C35" s="179">
        <v>230</v>
      </c>
      <c r="D35" s="171" t="s">
        <v>84</v>
      </c>
      <c r="E35" s="180">
        <v>201176.72</v>
      </c>
      <c r="F35" s="95" t="s">
        <v>48</v>
      </c>
      <c r="G35" s="96" t="s">
        <v>76</v>
      </c>
      <c r="H35" s="96" t="s">
        <v>68</v>
      </c>
      <c r="I35" s="189">
        <v>41275</v>
      </c>
      <c r="J35" s="188">
        <v>43465</v>
      </c>
      <c r="K35" s="94" t="s">
        <v>29</v>
      </c>
    </row>
    <row r="36" spans="1:14" s="38" customFormat="1" ht="15.75" thickTop="1" x14ac:dyDescent="0.25">
      <c r="A36" s="35"/>
      <c r="B36" s="35"/>
      <c r="C36" s="57"/>
      <c r="D36" s="230" t="s">
        <v>98</v>
      </c>
      <c r="E36" s="98">
        <f>E27+E28+E29+E30</f>
        <v>130950</v>
      </c>
      <c r="F36" s="79" t="s">
        <v>11</v>
      </c>
      <c r="G36" s="36"/>
      <c r="H36" s="36"/>
      <c r="I36" s="37"/>
      <c r="J36" s="37"/>
      <c r="M36" s="40"/>
      <c r="N36" s="15"/>
    </row>
    <row r="37" spans="1:14" s="38" customFormat="1" x14ac:dyDescent="0.25">
      <c r="A37" s="35"/>
      <c r="B37" s="35"/>
      <c r="C37" s="57"/>
      <c r="D37" s="231"/>
      <c r="E37" s="73">
        <f>E31+E32+E33+E34</f>
        <v>329820</v>
      </c>
      <c r="F37" s="74" t="s">
        <v>12</v>
      </c>
      <c r="G37" s="36"/>
      <c r="H37" s="36"/>
      <c r="I37" s="37"/>
      <c r="J37" s="37"/>
      <c r="M37" s="40"/>
      <c r="N37" s="15"/>
    </row>
    <row r="38" spans="1:14" s="38" customFormat="1" ht="15.75" thickBot="1" x14ac:dyDescent="0.3">
      <c r="A38" s="35"/>
      <c r="B38" s="35"/>
      <c r="C38" s="57"/>
      <c r="D38" s="231"/>
      <c r="E38" s="80">
        <f>E35</f>
        <v>201176.72</v>
      </c>
      <c r="F38" s="75" t="s">
        <v>10</v>
      </c>
      <c r="G38" s="36"/>
      <c r="H38" s="36"/>
      <c r="I38" s="37"/>
      <c r="J38" s="37"/>
      <c r="M38" s="40"/>
      <c r="N38" s="15"/>
    </row>
    <row r="39" spans="1:14" s="38" customFormat="1" ht="16.5" thickTop="1" thickBot="1" x14ac:dyDescent="0.3">
      <c r="A39" s="35"/>
      <c r="B39" s="35"/>
      <c r="C39" s="57"/>
      <c r="D39" s="70" t="s">
        <v>99</v>
      </c>
      <c r="E39" s="76">
        <f>E36+E37+E38</f>
        <v>661946.72</v>
      </c>
      <c r="F39" s="77"/>
      <c r="G39" s="36"/>
      <c r="H39" s="36"/>
      <c r="I39" s="37"/>
      <c r="J39" s="37"/>
    </row>
    <row r="40" spans="1:14" s="38" customFormat="1" ht="15.75" thickTop="1" x14ac:dyDescent="0.25">
      <c r="A40" s="35"/>
      <c r="B40" s="35"/>
      <c r="C40" s="57"/>
      <c r="D40" s="70"/>
      <c r="E40" s="72"/>
      <c r="F40" s="72"/>
      <c r="G40" s="36"/>
      <c r="H40" s="36"/>
      <c r="I40" s="37"/>
      <c r="J40" s="37"/>
    </row>
    <row r="41" spans="1:14" s="38" customFormat="1" ht="21.75" thickBot="1" x14ac:dyDescent="0.4">
      <c r="A41" s="225" t="s">
        <v>51</v>
      </c>
      <c r="B41" s="226"/>
      <c r="C41" s="226"/>
      <c r="D41" s="226"/>
      <c r="E41" s="226"/>
      <c r="F41" s="226"/>
      <c r="G41" s="226"/>
      <c r="H41" s="226"/>
      <c r="I41" s="226"/>
      <c r="J41" s="226"/>
      <c r="K41" s="226"/>
    </row>
    <row r="42" spans="1:14" ht="28.15" customHeight="1" thickTop="1" x14ac:dyDescent="0.25">
      <c r="A42" s="109" t="s">
        <v>17</v>
      </c>
      <c r="B42" s="110" t="s">
        <v>122</v>
      </c>
      <c r="C42" s="111" t="s">
        <v>18</v>
      </c>
      <c r="D42" s="111" t="s">
        <v>19</v>
      </c>
      <c r="E42" s="111" t="s">
        <v>20</v>
      </c>
      <c r="F42" s="111" t="s">
        <v>54</v>
      </c>
      <c r="G42" s="111" t="s">
        <v>52</v>
      </c>
      <c r="H42" s="111" t="s">
        <v>55</v>
      </c>
      <c r="I42" s="111" t="s">
        <v>56</v>
      </c>
      <c r="J42" s="111" t="s">
        <v>57</v>
      </c>
      <c r="K42" s="112" t="s">
        <v>58</v>
      </c>
    </row>
    <row r="43" spans="1:14" s="236" customFormat="1" ht="28.15" customHeight="1" x14ac:dyDescent="0.25">
      <c r="A43" s="232">
        <v>1</v>
      </c>
      <c r="B43" s="233" t="s">
        <v>125</v>
      </c>
      <c r="C43" s="234"/>
      <c r="D43" s="234" t="s">
        <v>139</v>
      </c>
      <c r="E43" s="234" t="s">
        <v>137</v>
      </c>
      <c r="F43" s="234" t="s">
        <v>137</v>
      </c>
      <c r="G43" s="234"/>
      <c r="H43" s="234"/>
      <c r="I43" s="234"/>
      <c r="J43" s="234"/>
      <c r="K43" s="235"/>
    </row>
    <row r="44" spans="1:14" s="236" customFormat="1" ht="28.15" customHeight="1" x14ac:dyDescent="0.25">
      <c r="A44" s="232">
        <v>2</v>
      </c>
      <c r="B44" s="233" t="s">
        <v>125</v>
      </c>
      <c r="C44" s="234"/>
      <c r="D44" s="234" t="s">
        <v>138</v>
      </c>
      <c r="E44" s="234" t="s">
        <v>137</v>
      </c>
      <c r="F44" s="234" t="s">
        <v>137</v>
      </c>
      <c r="G44" s="234"/>
      <c r="H44" s="234"/>
      <c r="I44" s="234"/>
      <c r="J44" s="234"/>
      <c r="K44" s="235"/>
    </row>
    <row r="45" spans="1:14" s="38" customFormat="1" ht="30.75" thickBot="1" x14ac:dyDescent="0.3">
      <c r="A45" s="159">
        <v>1</v>
      </c>
      <c r="B45" s="152" t="s">
        <v>125</v>
      </c>
      <c r="C45" s="95">
        <v>318</v>
      </c>
      <c r="D45" s="132" t="s">
        <v>120</v>
      </c>
      <c r="E45" s="160">
        <v>9000</v>
      </c>
      <c r="F45" s="152" t="s">
        <v>26</v>
      </c>
      <c r="G45" s="95" t="s">
        <v>34</v>
      </c>
      <c r="H45" s="95" t="s">
        <v>93</v>
      </c>
      <c r="I45" s="161">
        <v>43018</v>
      </c>
      <c r="J45" s="161">
        <v>43465</v>
      </c>
      <c r="K45" s="162"/>
    </row>
    <row r="46" spans="1:14" s="38" customFormat="1" ht="15.75" thickTop="1" x14ac:dyDescent="0.25">
      <c r="B46" s="42"/>
      <c r="C46" s="43"/>
      <c r="D46" s="43"/>
      <c r="E46" s="43"/>
      <c r="F46" s="43"/>
      <c r="G46" s="43"/>
      <c r="H46" s="43"/>
      <c r="I46" s="43"/>
      <c r="J46" s="43"/>
      <c r="K46" s="43"/>
    </row>
    <row r="47" spans="1:14" s="38" customFormat="1" x14ac:dyDescent="0.25">
      <c r="B47" s="42"/>
      <c r="C47" s="43"/>
      <c r="D47" s="43"/>
      <c r="E47" s="43"/>
      <c r="F47" s="43"/>
      <c r="G47" s="43"/>
      <c r="H47" s="43"/>
      <c r="I47" s="43"/>
      <c r="J47" s="43"/>
      <c r="K47" s="43"/>
    </row>
    <row r="48" spans="1:14" s="38" customFormat="1" x14ac:dyDescent="0.25">
      <c r="B48" s="42"/>
      <c r="C48" s="43"/>
      <c r="D48" s="43"/>
      <c r="E48" s="43"/>
      <c r="F48" s="43"/>
      <c r="G48" s="43"/>
      <c r="H48" s="43"/>
      <c r="I48" s="43"/>
      <c r="J48" s="43"/>
      <c r="K48" s="43"/>
    </row>
    <row r="49" spans="1:14" s="38" customFormat="1" ht="21.75" thickBot="1" x14ac:dyDescent="0.4">
      <c r="A49" s="225" t="s">
        <v>50</v>
      </c>
      <c r="B49" s="226"/>
      <c r="C49" s="226"/>
      <c r="D49" s="226"/>
      <c r="E49" s="226"/>
      <c r="F49" s="226"/>
      <c r="G49" s="226"/>
      <c r="H49" s="226"/>
      <c r="I49" s="226"/>
      <c r="J49" s="226"/>
      <c r="K49" s="226"/>
    </row>
    <row r="50" spans="1:14" s="38" customFormat="1" ht="45.75" thickTop="1" x14ac:dyDescent="0.25">
      <c r="A50" s="114" t="s">
        <v>17</v>
      </c>
      <c r="B50" s="115" t="s">
        <v>95</v>
      </c>
      <c r="C50" s="116" t="s">
        <v>18</v>
      </c>
      <c r="D50" s="116" t="s">
        <v>19</v>
      </c>
      <c r="E50" s="116"/>
      <c r="F50" s="116"/>
      <c r="G50" s="116" t="s">
        <v>52</v>
      </c>
      <c r="H50" s="116"/>
      <c r="I50" s="116" t="s">
        <v>56</v>
      </c>
      <c r="J50" s="116" t="s">
        <v>57</v>
      </c>
      <c r="K50" s="117" t="s">
        <v>58</v>
      </c>
    </row>
    <row r="51" spans="1:14" s="138" customFormat="1" ht="30" x14ac:dyDescent="0.25">
      <c r="A51" s="181">
        <v>1</v>
      </c>
      <c r="B51" s="149" t="s">
        <v>126</v>
      </c>
      <c r="C51" s="148"/>
      <c r="D51" s="157" t="s">
        <v>108</v>
      </c>
      <c r="E51" s="150"/>
      <c r="F51" s="150"/>
      <c r="G51" s="83" t="s">
        <v>109</v>
      </c>
      <c r="H51" s="149" t="s">
        <v>37</v>
      </c>
      <c r="I51" s="150">
        <v>2016</v>
      </c>
      <c r="J51" s="150"/>
      <c r="K51" s="151" t="s">
        <v>25</v>
      </c>
    </row>
    <row r="52" spans="1:14" s="38" customFormat="1" ht="30.75" thickBot="1" x14ac:dyDescent="0.3">
      <c r="A52" s="91">
        <v>2</v>
      </c>
      <c r="B52" s="152" t="s">
        <v>126</v>
      </c>
      <c r="C52" s="120"/>
      <c r="D52" s="158" t="s">
        <v>121</v>
      </c>
      <c r="E52" s="154"/>
      <c r="F52" s="154"/>
      <c r="G52" s="153" t="s">
        <v>109</v>
      </c>
      <c r="H52" s="149" t="s">
        <v>37</v>
      </c>
      <c r="I52" s="155">
        <v>43009</v>
      </c>
      <c r="J52" s="154"/>
      <c r="K52" s="156" t="s">
        <v>29</v>
      </c>
    </row>
    <row r="53" spans="1:14" s="38" customFormat="1" ht="15.75" thickTop="1" x14ac:dyDescent="0.25">
      <c r="B53" s="42"/>
      <c r="C53" s="43"/>
      <c r="D53" s="43"/>
      <c r="E53" s="43"/>
      <c r="F53" s="43"/>
      <c r="G53" s="43"/>
      <c r="H53" s="43"/>
      <c r="I53" s="43"/>
      <c r="J53" s="43"/>
      <c r="K53" s="43"/>
      <c r="M53" s="40"/>
      <c r="N53" s="15"/>
    </row>
  </sheetData>
  <sortState ref="B28:K36">
    <sortCondition ref="E28:E36"/>
  </sortState>
  <mergeCells count="10">
    <mergeCell ref="A25:K25"/>
    <mergeCell ref="D36:D38"/>
    <mergeCell ref="A41:K41"/>
    <mergeCell ref="A49:K49"/>
    <mergeCell ref="A1:I1"/>
    <mergeCell ref="A2:I2"/>
    <mergeCell ref="A3:I3"/>
    <mergeCell ref="A5:K5"/>
    <mergeCell ref="A6:K6"/>
    <mergeCell ref="D20:D2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13" zoomScaleNormal="100" workbookViewId="0">
      <selection activeCell="G33" sqref="G33"/>
    </sheetView>
  </sheetViews>
  <sheetFormatPr defaultRowHeight="15" x14ac:dyDescent="0.25"/>
  <cols>
    <col min="1" max="1" width="5.28515625" bestFit="1" customWidth="1"/>
    <col min="2" max="2" width="22" customWidth="1"/>
    <col min="3" max="3" width="12.7109375" style="1" bestFit="1" customWidth="1"/>
    <col min="4" max="4" width="100.7109375" customWidth="1"/>
    <col min="5" max="5" width="16.28515625" bestFit="1" customWidth="1"/>
    <col min="6" max="6" width="17.28515625" customWidth="1"/>
    <col min="7" max="7" width="37.5703125" bestFit="1" customWidth="1"/>
    <col min="8" max="8" width="20.7109375" customWidth="1"/>
    <col min="9" max="10" width="11.7109375" bestFit="1" customWidth="1"/>
    <col min="11" max="11" width="11.7109375" customWidth="1"/>
    <col min="13" max="13" width="10.5703125" bestFit="1" customWidth="1"/>
    <col min="14" max="14" width="10" bestFit="1" customWidth="1"/>
  </cols>
  <sheetData>
    <row r="1" spans="1:14" x14ac:dyDescent="0.25">
      <c r="A1" s="200" t="s">
        <v>6</v>
      </c>
      <c r="B1" s="200"/>
      <c r="C1" s="200"/>
      <c r="D1" s="200"/>
      <c r="E1" s="200"/>
      <c r="F1" s="200"/>
      <c r="G1" s="200"/>
      <c r="H1" s="200"/>
      <c r="I1" s="200"/>
    </row>
    <row r="2" spans="1:14" x14ac:dyDescent="0.25">
      <c r="A2" s="200" t="s">
        <v>7</v>
      </c>
      <c r="B2" s="200"/>
      <c r="C2" s="200"/>
      <c r="D2" s="200"/>
      <c r="E2" s="200"/>
      <c r="F2" s="200"/>
      <c r="G2" s="200"/>
      <c r="H2" s="200"/>
      <c r="I2" s="200"/>
    </row>
    <row r="3" spans="1:14" x14ac:dyDescent="0.25">
      <c r="A3" s="200" t="s">
        <v>8</v>
      </c>
      <c r="B3" s="200"/>
      <c r="C3" s="200"/>
      <c r="D3" s="200"/>
      <c r="E3" s="200"/>
      <c r="F3" s="200"/>
      <c r="G3" s="200"/>
      <c r="H3" s="200"/>
      <c r="I3" s="200"/>
    </row>
    <row r="4" spans="1:14" x14ac:dyDescent="0.25">
      <c r="A4" s="1"/>
      <c r="B4" s="1"/>
      <c r="D4" s="1"/>
      <c r="E4" s="1"/>
      <c r="F4" s="1"/>
      <c r="G4" s="1"/>
      <c r="H4" s="1"/>
      <c r="I4" s="1"/>
    </row>
    <row r="5" spans="1:14" ht="26.25" x14ac:dyDescent="0.4">
      <c r="A5" s="221" t="s">
        <v>103</v>
      </c>
      <c r="B5" s="221"/>
      <c r="C5" s="221"/>
      <c r="D5" s="221"/>
      <c r="E5" s="221"/>
      <c r="F5" s="221"/>
      <c r="G5" s="221"/>
      <c r="H5" s="221"/>
      <c r="I5" s="221"/>
      <c r="J5" s="222"/>
      <c r="K5" s="222"/>
    </row>
    <row r="6" spans="1:14" ht="21.75" thickBot="1" x14ac:dyDescent="0.4">
      <c r="A6" s="223" t="s">
        <v>53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</row>
    <row r="7" spans="1:14" s="44" customFormat="1" ht="30.75" thickTop="1" x14ac:dyDescent="0.25">
      <c r="A7" s="85" t="s">
        <v>17</v>
      </c>
      <c r="B7" s="86" t="s">
        <v>96</v>
      </c>
      <c r="C7" s="87" t="s">
        <v>18</v>
      </c>
      <c r="D7" s="87" t="s">
        <v>19</v>
      </c>
      <c r="E7" s="87" t="s">
        <v>20</v>
      </c>
      <c r="F7" s="87" t="s">
        <v>54</v>
      </c>
      <c r="G7" s="87" t="s">
        <v>52</v>
      </c>
      <c r="H7" s="87" t="s">
        <v>55</v>
      </c>
      <c r="I7" s="87" t="s">
        <v>56</v>
      </c>
      <c r="J7" s="87" t="s">
        <v>57</v>
      </c>
      <c r="K7" s="88" t="s">
        <v>58</v>
      </c>
    </row>
    <row r="8" spans="1:14" s="39" customFormat="1" ht="28.15" customHeight="1" x14ac:dyDescent="0.25">
      <c r="A8" s="89">
        <v>1</v>
      </c>
      <c r="B8" s="61" t="s">
        <v>127</v>
      </c>
      <c r="C8" s="167">
        <v>307</v>
      </c>
      <c r="D8" s="169" t="s">
        <v>112</v>
      </c>
      <c r="E8" s="175">
        <v>26808</v>
      </c>
      <c r="F8" s="60" t="s">
        <v>26</v>
      </c>
      <c r="G8" s="54" t="s">
        <v>34</v>
      </c>
      <c r="H8" s="54" t="s">
        <v>32</v>
      </c>
      <c r="I8" s="183">
        <v>42908</v>
      </c>
      <c r="J8" s="185">
        <v>43752</v>
      </c>
      <c r="K8" s="59"/>
    </row>
    <row r="9" spans="1:14" s="39" customFormat="1" ht="28.15" customHeight="1" x14ac:dyDescent="0.25">
      <c r="A9" s="89">
        <v>2</v>
      </c>
      <c r="B9" s="61" t="s">
        <v>127</v>
      </c>
      <c r="C9" s="167">
        <v>317</v>
      </c>
      <c r="D9" s="169" t="s">
        <v>113</v>
      </c>
      <c r="E9" s="175">
        <v>35587</v>
      </c>
      <c r="F9" s="61" t="s">
        <v>26</v>
      </c>
      <c r="G9" s="54" t="s">
        <v>49</v>
      </c>
      <c r="H9" s="54" t="s">
        <v>32</v>
      </c>
      <c r="I9" s="183">
        <v>43040</v>
      </c>
      <c r="J9" s="185">
        <v>43769</v>
      </c>
      <c r="K9" s="59"/>
    </row>
    <row r="10" spans="1:14" s="39" customFormat="1" ht="28.15" customHeight="1" x14ac:dyDescent="0.25">
      <c r="A10" s="89">
        <v>3</v>
      </c>
      <c r="B10" s="61" t="s">
        <v>127</v>
      </c>
      <c r="C10" s="167">
        <v>314</v>
      </c>
      <c r="D10" s="169" t="s">
        <v>114</v>
      </c>
      <c r="E10" s="175">
        <v>38110</v>
      </c>
      <c r="F10" s="60" t="s">
        <v>26</v>
      </c>
      <c r="G10" s="54" t="s">
        <v>115</v>
      </c>
      <c r="H10" s="54" t="s">
        <v>32</v>
      </c>
      <c r="I10" s="183">
        <v>43010</v>
      </c>
      <c r="J10" s="185">
        <v>43739</v>
      </c>
      <c r="K10" s="59"/>
    </row>
    <row r="11" spans="1:14" s="39" customFormat="1" ht="28.15" customHeight="1" x14ac:dyDescent="0.25">
      <c r="A11" s="89">
        <v>4</v>
      </c>
      <c r="B11" s="172" t="s">
        <v>127</v>
      </c>
      <c r="C11" s="166">
        <v>311</v>
      </c>
      <c r="D11" s="169" t="s">
        <v>117</v>
      </c>
      <c r="E11" s="174">
        <v>194420</v>
      </c>
      <c r="F11" s="61" t="s">
        <v>12</v>
      </c>
      <c r="G11" s="41" t="s">
        <v>49</v>
      </c>
      <c r="H11" s="41" t="s">
        <v>32</v>
      </c>
      <c r="I11" s="183">
        <v>43009</v>
      </c>
      <c r="J11" s="183">
        <v>43738</v>
      </c>
      <c r="K11" s="58"/>
    </row>
    <row r="12" spans="1:14" s="39" customFormat="1" ht="28.15" customHeight="1" x14ac:dyDescent="0.25">
      <c r="A12" s="89">
        <v>5</v>
      </c>
      <c r="B12" s="61" t="s">
        <v>127</v>
      </c>
      <c r="C12" s="167">
        <v>309</v>
      </c>
      <c r="D12" s="169" t="s">
        <v>116</v>
      </c>
      <c r="E12" s="175">
        <v>208615.76</v>
      </c>
      <c r="F12" s="61" t="s">
        <v>48</v>
      </c>
      <c r="G12" s="54" t="s">
        <v>49</v>
      </c>
      <c r="H12" s="54" t="s">
        <v>28</v>
      </c>
      <c r="I12" s="183">
        <v>42917</v>
      </c>
      <c r="J12" s="185">
        <v>43616</v>
      </c>
      <c r="K12" s="59"/>
    </row>
    <row r="13" spans="1:14" s="39" customFormat="1" ht="28.15" customHeight="1" thickBot="1" x14ac:dyDescent="0.3">
      <c r="A13" s="89">
        <v>6</v>
      </c>
      <c r="B13" s="61" t="s">
        <v>127</v>
      </c>
      <c r="C13" s="167">
        <v>301</v>
      </c>
      <c r="D13" s="169" t="s">
        <v>105</v>
      </c>
      <c r="E13" s="175">
        <v>522375.21</v>
      </c>
      <c r="F13" s="61" t="s">
        <v>48</v>
      </c>
      <c r="G13" s="54" t="s">
        <v>36</v>
      </c>
      <c r="H13" s="54" t="s">
        <v>32</v>
      </c>
      <c r="I13" s="189">
        <v>42658</v>
      </c>
      <c r="J13" s="188">
        <v>43752</v>
      </c>
      <c r="K13" s="59"/>
    </row>
    <row r="14" spans="1:14" s="39" customFormat="1" ht="15.75" thickTop="1" x14ac:dyDescent="0.25">
      <c r="A14" s="65"/>
      <c r="B14" s="65"/>
      <c r="C14" s="66"/>
      <c r="D14" s="230" t="s">
        <v>98</v>
      </c>
      <c r="E14" s="78">
        <f>E8+E9+E10</f>
        <v>100505</v>
      </c>
      <c r="F14" s="79" t="s">
        <v>11</v>
      </c>
      <c r="G14" s="68"/>
      <c r="H14" s="68"/>
      <c r="I14" s="67"/>
      <c r="J14" s="67"/>
      <c r="K14" s="69"/>
      <c r="M14" s="49"/>
      <c r="N14" s="50"/>
    </row>
    <row r="15" spans="1:14" s="39" customFormat="1" x14ac:dyDescent="0.25">
      <c r="A15" s="45"/>
      <c r="B15" s="45"/>
      <c r="C15" s="56"/>
      <c r="D15" s="231"/>
      <c r="E15" s="73">
        <f>E11</f>
        <v>194420</v>
      </c>
      <c r="F15" s="74" t="s">
        <v>12</v>
      </c>
      <c r="G15" s="46"/>
      <c r="H15" s="46"/>
      <c r="I15" s="48"/>
      <c r="J15" s="48"/>
      <c r="M15" s="49"/>
      <c r="N15" s="50"/>
    </row>
    <row r="16" spans="1:14" s="38" customFormat="1" ht="15.75" thickBot="1" x14ac:dyDescent="0.3">
      <c r="A16" s="45"/>
      <c r="B16" s="45"/>
      <c r="C16" s="56"/>
      <c r="D16" s="231"/>
      <c r="E16" s="80">
        <f>E12+E13</f>
        <v>730990.97</v>
      </c>
      <c r="F16" s="75" t="s">
        <v>10</v>
      </c>
      <c r="G16" s="46"/>
      <c r="H16" s="46"/>
      <c r="I16" s="48"/>
      <c r="J16" s="48"/>
      <c r="K16" s="39"/>
      <c r="M16" s="40"/>
      <c r="N16" s="15"/>
    </row>
    <row r="17" spans="1:14" s="38" customFormat="1" ht="16.5" thickTop="1" thickBot="1" x14ac:dyDescent="0.3">
      <c r="A17" s="45"/>
      <c r="B17" s="45"/>
      <c r="C17" s="56"/>
      <c r="D17" s="70" t="s">
        <v>99</v>
      </c>
      <c r="E17" s="76">
        <f>E14+E15+E16</f>
        <v>1025915.97</v>
      </c>
      <c r="F17" s="77"/>
      <c r="G17" s="84"/>
      <c r="H17" s="46"/>
      <c r="I17" s="48"/>
      <c r="J17" s="48"/>
      <c r="K17" s="39"/>
    </row>
    <row r="18" spans="1:14" s="38" customFormat="1" ht="15.75" thickTop="1" x14ac:dyDescent="0.25">
      <c r="A18" s="45"/>
      <c r="B18" s="45"/>
      <c r="C18" s="56"/>
      <c r="D18" s="46"/>
      <c r="E18" s="47"/>
      <c r="F18" s="47"/>
      <c r="G18" s="46"/>
      <c r="H18" s="46"/>
      <c r="I18" s="48"/>
      <c r="J18" s="48"/>
      <c r="K18" s="39"/>
    </row>
    <row r="19" spans="1:14" s="44" customFormat="1" ht="21.75" thickBot="1" x14ac:dyDescent="0.4">
      <c r="A19" s="225" t="s">
        <v>59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</row>
    <row r="20" spans="1:14" s="38" customFormat="1" ht="28.15" customHeight="1" thickTop="1" x14ac:dyDescent="0.25">
      <c r="A20" s="104" t="s">
        <v>17</v>
      </c>
      <c r="B20" s="105" t="s">
        <v>94</v>
      </c>
      <c r="C20" s="106" t="s">
        <v>18</v>
      </c>
      <c r="D20" s="106" t="s">
        <v>19</v>
      </c>
      <c r="E20" s="106" t="s">
        <v>20</v>
      </c>
      <c r="F20" s="106" t="s">
        <v>54</v>
      </c>
      <c r="G20" s="106" t="s">
        <v>52</v>
      </c>
      <c r="H20" s="106" t="s">
        <v>55</v>
      </c>
      <c r="I20" s="106" t="s">
        <v>56</v>
      </c>
      <c r="J20" s="106" t="s">
        <v>57</v>
      </c>
      <c r="K20" s="107" t="s">
        <v>58</v>
      </c>
    </row>
    <row r="21" spans="1:14" s="38" customFormat="1" ht="28.15" customHeight="1" x14ac:dyDescent="0.25">
      <c r="A21" s="89">
        <v>1</v>
      </c>
      <c r="B21" s="61" t="s">
        <v>128</v>
      </c>
      <c r="C21" s="167" t="s">
        <v>65</v>
      </c>
      <c r="D21" s="169" t="s">
        <v>66</v>
      </c>
      <c r="E21" s="175">
        <v>15000</v>
      </c>
      <c r="F21" s="61" t="s">
        <v>26</v>
      </c>
      <c r="G21" s="54" t="s">
        <v>27</v>
      </c>
      <c r="H21" s="54"/>
      <c r="I21" s="183"/>
      <c r="J21" s="185"/>
      <c r="K21" s="59"/>
    </row>
    <row r="22" spans="1:14" s="38" customFormat="1" ht="28.15" customHeight="1" x14ac:dyDescent="0.25">
      <c r="A22" s="89">
        <v>2</v>
      </c>
      <c r="B22" s="61" t="s">
        <v>128</v>
      </c>
      <c r="C22" s="167">
        <v>337</v>
      </c>
      <c r="D22" s="169" t="s">
        <v>123</v>
      </c>
      <c r="E22" s="175">
        <v>46900</v>
      </c>
      <c r="F22" s="60" t="s">
        <v>26</v>
      </c>
      <c r="G22" s="54" t="s">
        <v>82</v>
      </c>
      <c r="H22" s="54" t="s">
        <v>88</v>
      </c>
      <c r="I22" s="183">
        <v>43191</v>
      </c>
      <c r="J22" s="185">
        <v>43677</v>
      </c>
      <c r="K22" s="59" t="s">
        <v>29</v>
      </c>
    </row>
    <row r="23" spans="1:14" s="38" customFormat="1" ht="28.15" customHeight="1" x14ac:dyDescent="0.25">
      <c r="A23" s="89">
        <v>3</v>
      </c>
      <c r="B23" s="61" t="s">
        <v>128</v>
      </c>
      <c r="C23" s="167" t="s">
        <v>85</v>
      </c>
      <c r="D23" s="169" t="s">
        <v>86</v>
      </c>
      <c r="E23" s="175">
        <v>55000</v>
      </c>
      <c r="F23" s="61" t="s">
        <v>12</v>
      </c>
      <c r="G23" s="54" t="s">
        <v>27</v>
      </c>
      <c r="H23" s="54"/>
      <c r="I23" s="183"/>
      <c r="J23" s="185"/>
      <c r="K23" s="59"/>
    </row>
    <row r="24" spans="1:14" s="38" customFormat="1" ht="28.15" customHeight="1" thickBot="1" x14ac:dyDescent="0.3">
      <c r="A24" s="91">
        <v>4</v>
      </c>
      <c r="B24" s="95" t="s">
        <v>128</v>
      </c>
      <c r="C24" s="179">
        <v>335</v>
      </c>
      <c r="D24" s="171" t="s">
        <v>118</v>
      </c>
      <c r="E24" s="180">
        <v>80000</v>
      </c>
      <c r="F24" s="152" t="s">
        <v>12</v>
      </c>
      <c r="G24" s="96" t="s">
        <v>36</v>
      </c>
      <c r="H24" s="96" t="s">
        <v>88</v>
      </c>
      <c r="I24" s="189">
        <v>43181</v>
      </c>
      <c r="J24" s="188">
        <v>44439</v>
      </c>
      <c r="K24" s="94" t="s">
        <v>119</v>
      </c>
    </row>
    <row r="25" spans="1:14" s="38" customFormat="1" ht="15.75" thickTop="1" x14ac:dyDescent="0.25">
      <c r="A25" s="35"/>
      <c r="B25" s="35"/>
      <c r="C25" s="57"/>
      <c r="D25" s="230" t="s">
        <v>98</v>
      </c>
      <c r="E25" s="98">
        <f>E21+E22</f>
        <v>61900</v>
      </c>
      <c r="F25" s="79" t="s">
        <v>11</v>
      </c>
      <c r="G25" s="36"/>
      <c r="H25" s="36"/>
      <c r="I25" s="37"/>
      <c r="J25" s="37"/>
      <c r="M25" s="40"/>
      <c r="N25" s="15"/>
    </row>
    <row r="26" spans="1:14" s="38" customFormat="1" x14ac:dyDescent="0.25">
      <c r="A26" s="35"/>
      <c r="B26" s="35"/>
      <c r="C26" s="57"/>
      <c r="D26" s="231"/>
      <c r="E26" s="73">
        <f>E23+E24</f>
        <v>135000</v>
      </c>
      <c r="F26" s="74" t="s">
        <v>12</v>
      </c>
      <c r="G26" s="36"/>
      <c r="H26" s="36"/>
      <c r="I26" s="37"/>
      <c r="J26" s="37"/>
      <c r="M26" s="40"/>
      <c r="N26" s="15"/>
    </row>
    <row r="27" spans="1:14" s="38" customFormat="1" ht="15.75" thickBot="1" x14ac:dyDescent="0.3">
      <c r="A27" s="35"/>
      <c r="B27" s="35"/>
      <c r="C27" s="57"/>
      <c r="D27" s="231"/>
      <c r="E27" s="80"/>
      <c r="F27" s="75" t="s">
        <v>10</v>
      </c>
      <c r="G27" s="36"/>
      <c r="H27" s="36"/>
      <c r="I27" s="37"/>
      <c r="J27" s="37"/>
      <c r="M27" s="40"/>
      <c r="N27" s="15"/>
    </row>
    <row r="28" spans="1:14" s="38" customFormat="1" ht="16.5" thickTop="1" thickBot="1" x14ac:dyDescent="0.3">
      <c r="A28" s="35"/>
      <c r="B28" s="35"/>
      <c r="C28" s="57"/>
      <c r="D28" s="70" t="s">
        <v>99</v>
      </c>
      <c r="E28" s="76">
        <f>E25+E26+E27</f>
        <v>196900</v>
      </c>
      <c r="F28" s="77"/>
      <c r="G28" s="36"/>
      <c r="H28" s="36"/>
      <c r="I28" s="37"/>
      <c r="J28" s="37"/>
    </row>
    <row r="29" spans="1:14" s="38" customFormat="1" ht="15.75" thickTop="1" x14ac:dyDescent="0.25">
      <c r="A29" s="35"/>
      <c r="B29" s="35"/>
      <c r="C29" s="57"/>
      <c r="D29" s="70"/>
      <c r="E29" s="72"/>
      <c r="F29" s="72"/>
      <c r="G29" s="36"/>
      <c r="H29" s="36"/>
      <c r="I29" s="37"/>
      <c r="J29" s="37"/>
    </row>
    <row r="30" spans="1:14" s="38" customFormat="1" ht="21.75" thickBot="1" x14ac:dyDescent="0.4">
      <c r="A30" s="225" t="s">
        <v>51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6"/>
    </row>
    <row r="31" spans="1:14" ht="28.15" customHeight="1" thickTop="1" x14ac:dyDescent="0.25">
      <c r="A31" s="109" t="s">
        <v>17</v>
      </c>
      <c r="B31" s="110" t="s">
        <v>136</v>
      </c>
      <c r="C31" s="111" t="s">
        <v>18</v>
      </c>
      <c r="D31" s="111" t="s">
        <v>19</v>
      </c>
      <c r="E31" s="111" t="s">
        <v>20</v>
      </c>
      <c r="F31" s="111" t="s">
        <v>54</v>
      </c>
      <c r="G31" s="111" t="s">
        <v>52</v>
      </c>
      <c r="H31" s="111" t="s">
        <v>55</v>
      </c>
      <c r="I31" s="111" t="s">
        <v>56</v>
      </c>
      <c r="J31" s="111" t="s">
        <v>57</v>
      </c>
      <c r="K31" s="112" t="s">
        <v>58</v>
      </c>
    </row>
    <row r="32" spans="1:14" s="236" customFormat="1" ht="28.15" customHeight="1" x14ac:dyDescent="0.25">
      <c r="A32" s="232">
        <v>1</v>
      </c>
      <c r="B32" s="233" t="s">
        <v>125</v>
      </c>
      <c r="C32" s="234"/>
      <c r="D32" s="234" t="s">
        <v>139</v>
      </c>
      <c r="E32" s="234" t="s">
        <v>137</v>
      </c>
      <c r="F32" s="234" t="s">
        <v>137</v>
      </c>
      <c r="G32" s="234"/>
      <c r="H32" s="234"/>
      <c r="I32" s="234"/>
      <c r="J32" s="234"/>
      <c r="K32" s="235"/>
    </row>
    <row r="33" spans="1:14" s="236" customFormat="1" ht="28.15" customHeight="1" thickBot="1" x14ac:dyDescent="0.3">
      <c r="A33" s="232">
        <v>2</v>
      </c>
      <c r="B33" s="237" t="s">
        <v>125</v>
      </c>
      <c r="C33" s="238"/>
      <c r="D33" s="238" t="s">
        <v>138</v>
      </c>
      <c r="E33" s="238" t="s">
        <v>137</v>
      </c>
      <c r="F33" s="238" t="s">
        <v>137</v>
      </c>
      <c r="G33" s="238"/>
      <c r="H33" s="238"/>
      <c r="I33" s="238"/>
      <c r="J33" s="238"/>
      <c r="K33" s="239"/>
    </row>
    <row r="34" spans="1:14" s="38" customFormat="1" ht="15.75" thickTop="1" x14ac:dyDescent="0.25">
      <c r="B34" s="42"/>
      <c r="C34" s="43"/>
      <c r="D34" s="43"/>
      <c r="E34" s="43"/>
      <c r="F34" s="43"/>
      <c r="G34" s="43"/>
      <c r="H34" s="43"/>
      <c r="I34" s="43"/>
      <c r="J34" s="43"/>
      <c r="K34" s="43"/>
    </row>
    <row r="35" spans="1:14" s="38" customFormat="1" x14ac:dyDescent="0.25">
      <c r="B35" s="42"/>
      <c r="C35" s="43"/>
      <c r="D35" s="43"/>
      <c r="E35" s="43"/>
      <c r="F35" s="43"/>
      <c r="G35" s="43"/>
      <c r="H35" s="43"/>
      <c r="I35" s="43"/>
      <c r="J35" s="43"/>
      <c r="K35" s="43"/>
    </row>
    <row r="36" spans="1:14" s="38" customFormat="1" x14ac:dyDescent="0.25">
      <c r="B36" s="42"/>
      <c r="C36" s="43"/>
      <c r="D36" s="43"/>
      <c r="E36" s="43"/>
      <c r="F36" s="43"/>
      <c r="G36" s="43"/>
      <c r="H36" s="43"/>
      <c r="I36" s="43"/>
      <c r="J36" s="43"/>
      <c r="K36" s="43"/>
    </row>
    <row r="37" spans="1:14" s="38" customFormat="1" x14ac:dyDescent="0.25">
      <c r="B37" s="42"/>
      <c r="C37" s="43"/>
      <c r="D37" s="43"/>
      <c r="E37" s="43"/>
      <c r="F37" s="43"/>
      <c r="G37" s="43"/>
      <c r="H37" s="43"/>
      <c r="I37" s="43"/>
      <c r="J37" s="43"/>
      <c r="K37" s="43"/>
    </row>
    <row r="38" spans="1:14" s="38" customFormat="1" ht="21.75" thickBot="1" x14ac:dyDescent="0.4">
      <c r="A38" s="225" t="s">
        <v>50</v>
      </c>
      <c r="B38" s="226"/>
      <c r="C38" s="226"/>
      <c r="D38" s="226"/>
      <c r="E38" s="226"/>
      <c r="F38" s="226"/>
      <c r="G38" s="226"/>
      <c r="H38" s="226"/>
      <c r="I38" s="226"/>
      <c r="J38" s="226"/>
      <c r="K38" s="226"/>
    </row>
    <row r="39" spans="1:14" s="38" customFormat="1" ht="45.75" thickTop="1" x14ac:dyDescent="0.25">
      <c r="A39" s="114" t="s">
        <v>17</v>
      </c>
      <c r="B39" s="115" t="s">
        <v>95</v>
      </c>
      <c r="C39" s="116" t="s">
        <v>18</v>
      </c>
      <c r="D39" s="116" t="s">
        <v>19</v>
      </c>
      <c r="E39" s="116"/>
      <c r="F39" s="116"/>
      <c r="G39" s="116" t="s">
        <v>52</v>
      </c>
      <c r="H39" s="116"/>
      <c r="I39" s="116" t="s">
        <v>56</v>
      </c>
      <c r="J39" s="116" t="s">
        <v>57</v>
      </c>
      <c r="K39" s="117" t="s">
        <v>58</v>
      </c>
    </row>
    <row r="40" spans="1:14" s="38" customFormat="1" ht="30.75" thickBot="1" x14ac:dyDescent="0.3">
      <c r="A40" s="91">
        <v>1</v>
      </c>
      <c r="B40" s="152" t="s">
        <v>126</v>
      </c>
      <c r="C40" s="120"/>
      <c r="D40" s="158" t="s">
        <v>121</v>
      </c>
      <c r="E40" s="154"/>
      <c r="F40" s="154"/>
      <c r="G40" s="153" t="s">
        <v>109</v>
      </c>
      <c r="H40" s="149" t="s">
        <v>37</v>
      </c>
      <c r="I40" s="155">
        <v>43009</v>
      </c>
      <c r="J40" s="154"/>
      <c r="K40" s="156" t="s">
        <v>29</v>
      </c>
    </row>
    <row r="41" spans="1:14" s="38" customFormat="1" ht="15.75" thickTop="1" x14ac:dyDescent="0.25">
      <c r="B41" s="42"/>
      <c r="C41" s="43"/>
      <c r="D41" s="43"/>
      <c r="E41" s="43"/>
      <c r="F41" s="43"/>
      <c r="G41" s="43"/>
      <c r="H41" s="43"/>
      <c r="I41" s="43"/>
      <c r="J41" s="43"/>
      <c r="K41" s="43"/>
    </row>
    <row r="42" spans="1:14" s="34" customFormat="1" x14ac:dyDescent="0.25">
      <c r="A42" s="38"/>
      <c r="B42" s="42"/>
      <c r="C42" s="43"/>
      <c r="D42" s="43"/>
      <c r="E42" s="43"/>
      <c r="F42" s="43"/>
      <c r="G42" s="43"/>
      <c r="H42" s="43"/>
      <c r="I42" s="43"/>
      <c r="J42" s="43"/>
      <c r="K42" s="43"/>
      <c r="M42" s="13"/>
      <c r="N42" s="14"/>
    </row>
  </sheetData>
  <sortState ref="B22:K25">
    <sortCondition ref="E22:E25"/>
  </sortState>
  <mergeCells count="10">
    <mergeCell ref="A19:K19"/>
    <mergeCell ref="D25:D27"/>
    <mergeCell ref="A30:K30"/>
    <mergeCell ref="A38:K38"/>
    <mergeCell ref="A1:I1"/>
    <mergeCell ref="A2:I2"/>
    <mergeCell ref="A3:I3"/>
    <mergeCell ref="A5:K5"/>
    <mergeCell ref="A6:K6"/>
    <mergeCell ref="D14:D16"/>
  </mergeCells>
  <dataValidations count="2">
    <dataValidation type="list" allowBlank="1" showInputMessage="1" showErrorMessage="1" sqref="E23">
      <formula1>$H$1048455:$H$1048457</formula1>
    </dataValidation>
    <dataValidation type="list" allowBlank="1" showInputMessage="1" showErrorMessage="1" prompt="Ευρωπαϊκά έργα: FP, Horizon, ERC κ.λπ._x000a_Έργα ΕΣΠΑ: εθνικά έργα από ευρωπαϊκά ταμεία (π.χ. ΕΣΠΑ, Interreg κ.λπ.)_x000a_Έργα από εθνικές εταιρείες και οργανισμούς: Περιλαμβάνονται έργα e-learning, έργα ΠΜΣ κ.λπ. " sqref="H23">
      <formula1>$J$1048455:$J$1048576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6</vt:i4>
      </vt:variant>
    </vt:vector>
  </HeadingPairs>
  <TitlesOfParts>
    <vt:vector size="6" baseType="lpstr">
      <vt:lpstr>ΣΥΝΟΛΟ</vt:lpstr>
      <vt:lpstr>2015</vt:lpstr>
      <vt:lpstr>2016</vt:lpstr>
      <vt:lpstr>2017</vt:lpstr>
      <vt:lpstr>2018</vt:lpstr>
      <vt:lpstr>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DXPOL</dc:creator>
  <cp:lastModifiedBy>uop_user</cp:lastModifiedBy>
  <cp:lastPrinted>2018-06-29T18:17:30Z</cp:lastPrinted>
  <dcterms:created xsi:type="dcterms:W3CDTF">2018-06-28T19:54:10Z</dcterms:created>
  <dcterms:modified xsi:type="dcterms:W3CDTF">2018-07-16T12:36:18Z</dcterms:modified>
</cp:coreProperties>
</file>